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2\Desktop\FINANCIJSKA IZVJEŠĆA 2025\"/>
    </mc:Choice>
  </mc:AlternateContent>
  <xr:revisionPtr revIDLastSave="0" documentId="8_{DCCA82D5-1D5D-42D1-8E38-81D215E0067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E340" i="9" s="1"/>
  <c r="F340" i="9"/>
  <c r="F339" i="9"/>
  <c r="F338" i="9"/>
  <c r="F337" i="9"/>
  <c r="F336" i="9"/>
  <c r="H335" i="9"/>
  <c r="G335" i="9"/>
  <c r="F335" i="9"/>
  <c r="F334" i="9"/>
  <c r="H333" i="9"/>
  <c r="G333" i="9"/>
  <c r="E333" i="9" s="1"/>
  <c r="F333" i="9"/>
  <c r="H332" i="9"/>
  <c r="G332" i="9"/>
  <c r="E332" i="9" s="1"/>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E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F289" i="9" s="1"/>
  <c r="E289" i="9"/>
  <c r="M288" i="9"/>
  <c r="L288" i="9"/>
  <c r="E288" i="9"/>
  <c r="M287" i="9"/>
  <c r="L287" i="9"/>
  <c r="E287" i="9"/>
  <c r="M286" i="9"/>
  <c r="L286" i="9"/>
  <c r="F286" i="9" s="1"/>
  <c r="E286" i="9"/>
  <c r="M285" i="9"/>
  <c r="L285" i="9"/>
  <c r="F285" i="9" s="1"/>
  <c r="E285" i="9"/>
  <c r="M284" i="9"/>
  <c r="L284" i="9"/>
  <c r="E284" i="9"/>
  <c r="M283" i="9"/>
  <c r="L283" i="9"/>
  <c r="E283" i="9"/>
  <c r="M282" i="9"/>
  <c r="L282" i="9"/>
  <c r="E282" i="9"/>
  <c r="M281" i="9"/>
  <c r="L281" i="9"/>
  <c r="F281" i="9" s="1"/>
  <c r="E281" i="9"/>
  <c r="M280" i="9"/>
  <c r="L280" i="9"/>
  <c r="E280" i="9"/>
  <c r="M279" i="9"/>
  <c r="L279" i="9"/>
  <c r="E279" i="9"/>
  <c r="M278" i="9"/>
  <c r="L278" i="9"/>
  <c r="F278" i="9" s="1"/>
  <c r="E278" i="9"/>
  <c r="M277" i="9"/>
  <c r="L277" i="9"/>
  <c r="F277" i="9" s="1"/>
  <c r="E277" i="9"/>
  <c r="M276" i="9"/>
  <c r="L276" i="9"/>
  <c r="E276" i="9"/>
  <c r="M275" i="9"/>
  <c r="L275" i="9"/>
  <c r="E275" i="9"/>
  <c r="M274" i="9"/>
  <c r="L274" i="9"/>
  <c r="F274" i="9" s="1"/>
  <c r="E274" i="9"/>
  <c r="M273" i="9"/>
  <c r="L273" i="9"/>
  <c r="F273" i="9" s="1"/>
  <c r="E273" i="9"/>
  <c r="M272" i="9"/>
  <c r="L272" i="9"/>
  <c r="E272" i="9"/>
  <c r="M271" i="9"/>
  <c r="L271" i="9"/>
  <c r="E271" i="9"/>
  <c r="M270" i="9"/>
  <c r="L270" i="9"/>
  <c r="E270" i="9"/>
  <c r="M269" i="9"/>
  <c r="L269" i="9"/>
  <c r="F269" i="9" s="1"/>
  <c r="E269" i="9"/>
  <c r="M268" i="9"/>
  <c r="L268" i="9"/>
  <c r="F268" i="9" s="1"/>
  <c r="E268" i="9"/>
  <c r="M267" i="9"/>
  <c r="L267" i="9"/>
  <c r="E267" i="9"/>
  <c r="M266" i="9"/>
  <c r="L266" i="9"/>
  <c r="F266" i="9" s="1"/>
  <c r="E266" i="9"/>
  <c r="M265" i="9"/>
  <c r="L265" i="9"/>
  <c r="F265" i="9" s="1"/>
  <c r="E265" i="9"/>
  <c r="M264" i="9"/>
  <c r="L264" i="9"/>
  <c r="E264" i="9"/>
  <c r="M263" i="9"/>
  <c r="L263" i="9"/>
  <c r="E263" i="9"/>
  <c r="M262" i="9"/>
  <c r="L262" i="9"/>
  <c r="F262" i="9" s="1"/>
  <c r="E262" i="9"/>
  <c r="M261" i="9"/>
  <c r="L261" i="9"/>
  <c r="F261" i="9" s="1"/>
  <c r="E261" i="9"/>
  <c r="M260" i="9"/>
  <c r="L260" i="9"/>
  <c r="F260" i="9" s="1"/>
  <c r="E260" i="9"/>
  <c r="M259" i="9"/>
  <c r="L259" i="9"/>
  <c r="E259" i="9"/>
  <c r="M258" i="9"/>
  <c r="L258" i="9"/>
  <c r="E258" i="9"/>
  <c r="M257" i="9"/>
  <c r="L257" i="9"/>
  <c r="F257" i="9" s="1"/>
  <c r="E257" i="9"/>
  <c r="M256" i="9"/>
  <c r="L256" i="9"/>
  <c r="E256" i="9"/>
  <c r="M255" i="9"/>
  <c r="L255" i="9"/>
  <c r="E255" i="9"/>
  <c r="M254" i="9"/>
  <c r="L254" i="9"/>
  <c r="F254" i="9" s="1"/>
  <c r="E254" i="9"/>
  <c r="M253" i="9"/>
  <c r="L253" i="9"/>
  <c r="F253" i="9" s="1"/>
  <c r="E253" i="9"/>
  <c r="M252" i="9"/>
  <c r="L252" i="9"/>
  <c r="E252" i="9"/>
  <c r="M251" i="9"/>
  <c r="L251" i="9"/>
  <c r="E251" i="9"/>
  <c r="M250" i="9"/>
  <c r="L250" i="9"/>
  <c r="F250" i="9" s="1"/>
  <c r="E250" i="9"/>
  <c r="M249" i="9"/>
  <c r="L249" i="9"/>
  <c r="F249" i="9" s="1"/>
  <c r="E249" i="9"/>
  <c r="M248" i="9"/>
  <c r="L248" i="9"/>
  <c r="E248" i="9"/>
  <c r="M247" i="9"/>
  <c r="L247" i="9"/>
  <c r="E247" i="9"/>
  <c r="M246" i="9"/>
  <c r="L246" i="9"/>
  <c r="E246" i="9"/>
  <c r="M245" i="9"/>
  <c r="L245" i="9"/>
  <c r="F245" i="9" s="1"/>
  <c r="E245" i="9"/>
  <c r="M244" i="9"/>
  <c r="L244" i="9"/>
  <c r="E244" i="9"/>
  <c r="M243" i="9"/>
  <c r="L243" i="9"/>
  <c r="E243" i="9"/>
  <c r="M242" i="9"/>
  <c r="L242" i="9"/>
  <c r="F242" i="9" s="1"/>
  <c r="E242" i="9"/>
  <c r="M241" i="9"/>
  <c r="L241" i="9"/>
  <c r="F241" i="9" s="1"/>
  <c r="E241" i="9"/>
  <c r="M240" i="9"/>
  <c r="L240" i="9"/>
  <c r="E240" i="9"/>
  <c r="M239" i="9"/>
  <c r="L239" i="9"/>
  <c r="E239" i="9"/>
  <c r="M238" i="9"/>
  <c r="L238" i="9"/>
  <c r="F238" i="9" s="1"/>
  <c r="E238" i="9"/>
  <c r="M237" i="9"/>
  <c r="L237" i="9"/>
  <c r="F237" i="9" s="1"/>
  <c r="E237" i="9"/>
  <c r="M236" i="9"/>
  <c r="L236" i="9"/>
  <c r="E236" i="9"/>
  <c r="M235" i="9"/>
  <c r="L235" i="9"/>
  <c r="E235" i="9"/>
  <c r="M234" i="9"/>
  <c r="L234" i="9"/>
  <c r="E234" i="9"/>
  <c r="M233" i="9"/>
  <c r="L233" i="9"/>
  <c r="F233" i="9" s="1"/>
  <c r="E233" i="9"/>
  <c r="M232" i="9"/>
  <c r="L232" i="9"/>
  <c r="E232" i="9"/>
  <c r="M231" i="9"/>
  <c r="L231" i="9"/>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E168" i="9" s="1"/>
  <c r="F168" i="9"/>
  <c r="H167" i="9"/>
  <c r="G167" i="9"/>
  <c r="F167" i="9"/>
  <c r="H166" i="9"/>
  <c r="G166" i="9"/>
  <c r="F166" i="9"/>
  <c r="E166" i="9"/>
  <c r="B166" i="9" s="1"/>
  <c r="H165" i="9"/>
  <c r="G165" i="9"/>
  <c r="E165" i="9" s="1"/>
  <c r="F165" i="9"/>
  <c r="H164" i="9"/>
  <c r="G164" i="9"/>
  <c r="F164" i="9"/>
  <c r="H163" i="9"/>
  <c r="G163" i="9"/>
  <c r="E163" i="9" s="1"/>
  <c r="F163" i="9"/>
  <c r="H162" i="9"/>
  <c r="G162" i="9"/>
  <c r="E162" i="9" s="1"/>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E152" i="9" s="1"/>
  <c r="F152" i="9"/>
  <c r="H151" i="9"/>
  <c r="G151" i="9"/>
  <c r="E151" i="9" s="1"/>
  <c r="F151" i="9"/>
  <c r="H150" i="9"/>
  <c r="G150" i="9"/>
  <c r="F150" i="9"/>
  <c r="H149" i="9"/>
  <c r="G149" i="9"/>
  <c r="F149" i="9"/>
  <c r="H148" i="9"/>
  <c r="G148" i="9"/>
  <c r="E148" i="9" s="1"/>
  <c r="F148" i="9"/>
  <c r="H147" i="9"/>
  <c r="G147" i="9"/>
  <c r="F147" i="9"/>
  <c r="H146" i="9"/>
  <c r="G146" i="9"/>
  <c r="F146" i="9"/>
  <c r="H145" i="9"/>
  <c r="G145" i="9"/>
  <c r="F145" i="9"/>
  <c r="H144" i="9"/>
  <c r="G144" i="9"/>
  <c r="E144" i="9" s="1"/>
  <c r="F144" i="9"/>
  <c r="H143" i="9"/>
  <c r="G143" i="9"/>
  <c r="F143" i="9"/>
  <c r="H142" i="9"/>
  <c r="G142" i="9"/>
  <c r="F142" i="9"/>
  <c r="H141" i="9"/>
  <c r="G141" i="9"/>
  <c r="F141" i="9"/>
  <c r="H140" i="9"/>
  <c r="G140" i="9"/>
  <c r="E140" i="9" s="1"/>
  <c r="F140" i="9"/>
  <c r="H139" i="9"/>
  <c r="G139" i="9"/>
  <c r="E139" i="9" s="1"/>
  <c r="F139" i="9"/>
  <c r="H138" i="9"/>
  <c r="G138" i="9"/>
  <c r="E138" i="9" s="1"/>
  <c r="F138" i="9"/>
  <c r="H137" i="9"/>
  <c r="G137" i="9"/>
  <c r="F137" i="9"/>
  <c r="H136" i="9"/>
  <c r="G136" i="9"/>
  <c r="E136" i="9" s="1"/>
  <c r="F136" i="9"/>
  <c r="H135" i="9"/>
  <c r="G135" i="9"/>
  <c r="F135" i="9"/>
  <c r="H134" i="9"/>
  <c r="G134" i="9"/>
  <c r="F134" i="9"/>
  <c r="E134" i="9"/>
  <c r="B134" i="9" s="1"/>
  <c r="H133" i="9"/>
  <c r="G133" i="9"/>
  <c r="F133" i="9"/>
  <c r="H132" i="9"/>
  <c r="G132" i="9"/>
  <c r="F132" i="9"/>
  <c r="H131" i="9"/>
  <c r="G131" i="9"/>
  <c r="F131" i="9"/>
  <c r="H130" i="9"/>
  <c r="G130" i="9"/>
  <c r="E130" i="9" s="1"/>
  <c r="F130" i="9"/>
  <c r="H129" i="9"/>
  <c r="G129" i="9"/>
  <c r="F129" i="9"/>
  <c r="H128" i="9"/>
  <c r="G128" i="9"/>
  <c r="F128" i="9"/>
  <c r="H127" i="9"/>
  <c r="G127" i="9"/>
  <c r="E127" i="9" s="1"/>
  <c r="F127" i="9"/>
  <c r="H126" i="9"/>
  <c r="G126" i="9"/>
  <c r="E126" i="9" s="1"/>
  <c r="F126" i="9"/>
  <c r="H125" i="9"/>
  <c r="G125" i="9"/>
  <c r="E125" i="9" s="1"/>
  <c r="F125" i="9"/>
  <c r="H124" i="9"/>
  <c r="G124" i="9"/>
  <c r="F124" i="9"/>
  <c r="E124" i="9"/>
  <c r="B124" i="9" s="1"/>
  <c r="H123" i="9"/>
  <c r="G123" i="9"/>
  <c r="F123" i="9"/>
  <c r="H122" i="9"/>
  <c r="G122" i="9"/>
  <c r="F122" i="9"/>
  <c r="H121" i="9"/>
  <c r="G121" i="9"/>
  <c r="F121" i="9"/>
  <c r="H120" i="9"/>
  <c r="G120" i="9"/>
  <c r="E120" i="9" s="1"/>
  <c r="F120" i="9"/>
  <c r="H119" i="9"/>
  <c r="G119" i="9"/>
  <c r="F119" i="9"/>
  <c r="H118" i="9"/>
  <c r="G118" i="9"/>
  <c r="F118" i="9"/>
  <c r="H117" i="9"/>
  <c r="G117" i="9"/>
  <c r="E117" i="9" s="1"/>
  <c r="F117" i="9"/>
  <c r="H116" i="9"/>
  <c r="G116" i="9"/>
  <c r="E116" i="9" s="1"/>
  <c r="F116" i="9"/>
  <c r="H115" i="9"/>
  <c r="G115" i="9"/>
  <c r="F115" i="9"/>
  <c r="H114" i="9"/>
  <c r="G114" i="9"/>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E105" i="9" s="1"/>
  <c r="F105" i="9"/>
  <c r="H104" i="9"/>
  <c r="G104" i="9"/>
  <c r="E104" i="9" s="1"/>
  <c r="F104" i="9"/>
  <c r="H103" i="9"/>
  <c r="G103" i="9"/>
  <c r="F103" i="9"/>
  <c r="H102" i="9"/>
  <c r="G102" i="9"/>
  <c r="F102" i="9"/>
  <c r="H101" i="9"/>
  <c r="G101" i="9"/>
  <c r="E101" i="9" s="1"/>
  <c r="F101" i="9"/>
  <c r="H100" i="9"/>
  <c r="G100" i="9"/>
  <c r="E100" i="9" s="1"/>
  <c r="F100" i="9"/>
  <c r="H99" i="9"/>
  <c r="G99" i="9"/>
  <c r="F99" i="9"/>
  <c r="H98" i="9"/>
  <c r="G98" i="9"/>
  <c r="F98" i="9"/>
  <c r="H97" i="9"/>
  <c r="G97" i="9"/>
  <c r="F97" i="9"/>
  <c r="H96" i="9"/>
  <c r="G96" i="9"/>
  <c r="E96" i="9" s="1"/>
  <c r="F96" i="9"/>
  <c r="H95" i="9"/>
  <c r="G95" i="9"/>
  <c r="F95" i="9"/>
  <c r="H94" i="9"/>
  <c r="G94" i="9"/>
  <c r="F94" i="9"/>
  <c r="H93" i="9"/>
  <c r="G93" i="9"/>
  <c r="E93" i="9" s="1"/>
  <c r="F93" i="9"/>
  <c r="H92" i="9"/>
  <c r="G92" i="9"/>
  <c r="E92" i="9" s="1"/>
  <c r="F92" i="9"/>
  <c r="H91" i="9"/>
  <c r="G91" i="9"/>
  <c r="F91" i="9"/>
  <c r="H90" i="9"/>
  <c r="G90" i="9"/>
  <c r="F90" i="9"/>
  <c r="H89" i="9"/>
  <c r="G89" i="9"/>
  <c r="E89" i="9" s="1"/>
  <c r="F89" i="9"/>
  <c r="H88" i="9"/>
  <c r="G88" i="9"/>
  <c r="F88" i="9"/>
  <c r="E88" i="9"/>
  <c r="H87" i="9"/>
  <c r="G87" i="9"/>
  <c r="F87" i="9"/>
  <c r="H86" i="9"/>
  <c r="G86" i="9"/>
  <c r="F86" i="9"/>
  <c r="H85" i="9"/>
  <c r="G85" i="9"/>
  <c r="F85" i="9"/>
  <c r="H84" i="9"/>
  <c r="G84" i="9"/>
  <c r="E84" i="9" s="1"/>
  <c r="F84" i="9"/>
  <c r="H83" i="9"/>
  <c r="G83" i="9"/>
  <c r="F83" i="9"/>
  <c r="H82" i="9"/>
  <c r="G82" i="9"/>
  <c r="F82" i="9"/>
  <c r="E82" i="9"/>
  <c r="B82" i="9" s="1"/>
  <c r="H81" i="9"/>
  <c r="G81" i="9"/>
  <c r="E81" i="9" s="1"/>
  <c r="F81" i="9"/>
  <c r="H80" i="9"/>
  <c r="G80" i="9"/>
  <c r="F80" i="9"/>
  <c r="H79" i="9"/>
  <c r="G79" i="9"/>
  <c r="F79" i="9"/>
  <c r="H78" i="9"/>
  <c r="G78" i="9"/>
  <c r="E78" i="9" s="1"/>
  <c r="F78" i="9"/>
  <c r="H77" i="9"/>
  <c r="G77" i="9"/>
  <c r="F77" i="9"/>
  <c r="H76" i="9"/>
  <c r="E76" i="9" s="1"/>
  <c r="B76" i="9" s="1"/>
  <c r="G76" i="9"/>
  <c r="F76" i="9"/>
  <c r="H75" i="9"/>
  <c r="G75" i="9"/>
  <c r="F75" i="9"/>
  <c r="H74" i="9"/>
  <c r="G74" i="9"/>
  <c r="E74" i="9" s="1"/>
  <c r="F74" i="9"/>
  <c r="H73" i="9"/>
  <c r="G73" i="9"/>
  <c r="F73" i="9"/>
  <c r="H72" i="9"/>
  <c r="G72" i="9"/>
  <c r="F72" i="9"/>
  <c r="H71" i="9"/>
  <c r="G71" i="9"/>
  <c r="F71" i="9"/>
  <c r="H70" i="9"/>
  <c r="G70" i="9"/>
  <c r="E70" i="9" s="1"/>
  <c r="F70" i="9"/>
  <c r="H69" i="9"/>
  <c r="G69" i="9"/>
  <c r="E69" i="9" s="1"/>
  <c r="F69" i="9"/>
  <c r="H68" i="9"/>
  <c r="G68" i="9"/>
  <c r="E68" i="9" s="1"/>
  <c r="F68" i="9"/>
  <c r="H67" i="9"/>
  <c r="G67" i="9"/>
  <c r="F67" i="9"/>
  <c r="H66" i="9"/>
  <c r="G66" i="9"/>
  <c r="F66" i="9"/>
  <c r="H65" i="9"/>
  <c r="G65" i="9"/>
  <c r="E65" i="9" s="1"/>
  <c r="F65" i="9"/>
  <c r="H64" i="9"/>
  <c r="G64" i="9"/>
  <c r="E64" i="9" s="1"/>
  <c r="F64" i="9"/>
  <c r="H63" i="9"/>
  <c r="G63" i="9"/>
  <c r="F63" i="9"/>
  <c r="H62" i="9"/>
  <c r="G62" i="9"/>
  <c r="F62" i="9"/>
  <c r="H61" i="9"/>
  <c r="G61" i="9"/>
  <c r="F61" i="9"/>
  <c r="H60" i="9"/>
  <c r="G60" i="9"/>
  <c r="E60" i="9" s="1"/>
  <c r="F60" i="9"/>
  <c r="H59" i="9"/>
  <c r="G59" i="9"/>
  <c r="F59" i="9"/>
  <c r="H58" i="9"/>
  <c r="E58" i="9" s="1"/>
  <c r="B58" i="9" s="1"/>
  <c r="G58" i="9"/>
  <c r="F58" i="9"/>
  <c r="H57" i="9"/>
  <c r="G57" i="9"/>
  <c r="F57" i="9"/>
  <c r="H56" i="9"/>
  <c r="G56" i="9"/>
  <c r="E56" i="9" s="1"/>
  <c r="F56" i="9"/>
  <c r="H55" i="9"/>
  <c r="G55" i="9"/>
  <c r="F55" i="9"/>
  <c r="H54" i="9"/>
  <c r="G54" i="9"/>
  <c r="F54" i="9"/>
  <c r="H53" i="9"/>
  <c r="G53" i="9"/>
  <c r="F53" i="9"/>
  <c r="H52" i="9"/>
  <c r="G52" i="9"/>
  <c r="E52" i="9" s="1"/>
  <c r="F52" i="9"/>
  <c r="H51" i="9"/>
  <c r="G51" i="9"/>
  <c r="F51" i="9"/>
  <c r="H50" i="9"/>
  <c r="G50" i="9"/>
  <c r="F50" i="9"/>
  <c r="H49" i="9"/>
  <c r="G49" i="9"/>
  <c r="F49" i="9"/>
  <c r="H48" i="9"/>
  <c r="G48" i="9"/>
  <c r="E48" i="9" s="1"/>
  <c r="F48" i="9"/>
  <c r="H47" i="9"/>
  <c r="G47" i="9"/>
  <c r="F47" i="9"/>
  <c r="H46" i="9"/>
  <c r="G46" i="9"/>
  <c r="F46" i="9"/>
  <c r="E46" i="9"/>
  <c r="B46" i="9" s="1"/>
  <c r="H45" i="9"/>
  <c r="G45" i="9"/>
  <c r="F45" i="9"/>
  <c r="H44" i="9"/>
  <c r="G44" i="9"/>
  <c r="F44" i="9"/>
  <c r="H43" i="9"/>
  <c r="G43" i="9"/>
  <c r="F43" i="9"/>
  <c r="H42" i="9"/>
  <c r="G42" i="9"/>
  <c r="E42" i="9" s="1"/>
  <c r="F42" i="9"/>
  <c r="H41" i="9"/>
  <c r="G41" i="9"/>
  <c r="F41" i="9"/>
  <c r="H40" i="9"/>
  <c r="G40" i="9"/>
  <c r="F40" i="9"/>
  <c r="H39" i="9"/>
  <c r="G39" i="9"/>
  <c r="F39" i="9"/>
  <c r="H38" i="9"/>
  <c r="G38" i="9"/>
  <c r="E38" i="9" s="1"/>
  <c r="F38" i="9"/>
  <c r="H37" i="9"/>
  <c r="G37" i="9"/>
  <c r="F37" i="9"/>
  <c r="H36" i="9"/>
  <c r="G36" i="9"/>
  <c r="F36" i="9"/>
  <c r="H35" i="9"/>
  <c r="G35" i="9"/>
  <c r="E35" i="9" s="1"/>
  <c r="F35" i="9"/>
  <c r="H34" i="9"/>
  <c r="G34" i="9"/>
  <c r="F34" i="9"/>
  <c r="E34" i="9"/>
  <c r="H33" i="9"/>
  <c r="G33" i="9"/>
  <c r="E33" i="9" s="1"/>
  <c r="F33" i="9"/>
  <c r="H32" i="9"/>
  <c r="G32" i="9"/>
  <c r="E32" i="9" s="1"/>
  <c r="F32" i="9"/>
  <c r="H31" i="9"/>
  <c r="G31" i="9"/>
  <c r="F31" i="9"/>
  <c r="H30" i="9"/>
  <c r="G30" i="9"/>
  <c r="E30" i="9" s="1"/>
  <c r="F30" i="9"/>
  <c r="H29" i="9"/>
  <c r="G29" i="9"/>
  <c r="E29" i="9" s="1"/>
  <c r="F29" i="9"/>
  <c r="H28" i="9"/>
  <c r="G28" i="9"/>
  <c r="F28" i="9"/>
  <c r="H27" i="9"/>
  <c r="G27" i="9"/>
  <c r="F27" i="9"/>
  <c r="H26" i="9"/>
  <c r="G26" i="9"/>
  <c r="F26" i="9"/>
  <c r="H25" i="9"/>
  <c r="G25" i="9"/>
  <c r="E25" i="9" s="1"/>
  <c r="F25" i="9"/>
  <c r="F24" i="9"/>
  <c r="F4" i="9"/>
  <c r="O3" i="9"/>
  <c r="G296" i="9" s="1"/>
  <c r="I3" i="9"/>
  <c r="H3" i="9"/>
  <c r="G3" i="9"/>
  <c r="D104" i="8"/>
  <c r="C1681" i="1" s="1"/>
  <c r="D97" i="8"/>
  <c r="C1674" i="1" s="1"/>
  <c r="D92" i="8"/>
  <c r="D87" i="8"/>
  <c r="D82" i="8"/>
  <c r="C1659" i="1" s="1"/>
  <c r="D77" i="8"/>
  <c r="C1654" i="1" s="1"/>
  <c r="D72" i="8"/>
  <c r="C1649" i="1" s="1"/>
  <c r="D67" i="8"/>
  <c r="D62" i="8"/>
  <c r="D57" i="8"/>
  <c r="D52" i="8"/>
  <c r="D46" i="8"/>
  <c r="D37" i="8"/>
  <c r="D27" i="8"/>
  <c r="D18" i="8"/>
  <c r="D8" i="8"/>
  <c r="E44" i="7"/>
  <c r="I36" i="3" s="1"/>
  <c r="D44" i="7"/>
  <c r="E39" i="7"/>
  <c r="D39" i="7"/>
  <c r="E30" i="7"/>
  <c r="D30" i="7"/>
  <c r="C1563" i="1" s="1"/>
  <c r="E23" i="7"/>
  <c r="D1556" i="1" s="1"/>
  <c r="D23" i="7"/>
  <c r="C1556" i="1" s="1"/>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E99" i="6"/>
  <c r="D99" i="6"/>
  <c r="C1495" i="1" s="1"/>
  <c r="F98" i="6"/>
  <c r="F97" i="6"/>
  <c r="F96" i="6"/>
  <c r="F95" i="6"/>
  <c r="E94" i="6"/>
  <c r="D1490"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3" i="5"/>
  <c r="F262" i="5"/>
  <c r="F261" i="5"/>
  <c r="E260" i="5"/>
  <c r="D1264" i="1" s="1"/>
  <c r="D260" i="5"/>
  <c r="C1264" i="1"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D181" i="5"/>
  <c r="C1185" i="1"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E479" i="4" s="1"/>
  <c r="D488" i="4"/>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D426" i="4"/>
  <c r="F426" i="4" s="1"/>
  <c r="F421" i="4"/>
  <c r="F420" i="4"/>
  <c r="F419" i="4"/>
  <c r="F416" i="4"/>
  <c r="F415" i="4"/>
  <c r="F414" i="4"/>
  <c r="F413" i="4"/>
  <c r="E412" i="4"/>
  <c r="D412" i="4"/>
  <c r="F412" i="4" s="1"/>
  <c r="F411"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E202" i="4" s="1"/>
  <c r="D198" i="1"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9" i="1"/>
  <c r="C1668" i="1"/>
  <c r="C1667" i="1"/>
  <c r="C1666" i="1"/>
  <c r="C1665" i="1"/>
  <c r="C1664" i="1"/>
  <c r="C1663" i="1"/>
  <c r="C1662" i="1"/>
  <c r="C1661" i="1"/>
  <c r="C1660"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7"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6" i="1"/>
  <c r="C1536" i="1"/>
  <c r="D1535" i="1"/>
  <c r="C1535" i="1"/>
  <c r="D1534" i="1"/>
  <c r="C1534" i="1"/>
  <c r="D1533" i="1"/>
  <c r="C1533" i="1"/>
  <c r="H1533" i="1" s="1"/>
  <c r="D1532" i="1"/>
  <c r="C1532" i="1"/>
  <c r="H1532" i="1" s="1"/>
  <c r="D1531" i="1"/>
  <c r="C1531" i="1"/>
  <c r="D1530" i="1"/>
  <c r="C1530" i="1"/>
  <c r="D1529" i="1"/>
  <c r="C1529" i="1"/>
  <c r="D1528" i="1"/>
  <c r="C1528" i="1"/>
  <c r="H1528" i="1" s="1"/>
  <c r="D1527" i="1"/>
  <c r="C1527" i="1"/>
  <c r="D1526" i="1"/>
  <c r="C1526" i="1"/>
  <c r="D1524" i="1"/>
  <c r="C1524" i="1"/>
  <c r="D1523" i="1"/>
  <c r="C1523" i="1"/>
  <c r="D1522" i="1"/>
  <c r="C1522" i="1"/>
  <c r="G1522" i="1" s="1"/>
  <c r="D1521" i="1"/>
  <c r="C1521" i="1"/>
  <c r="D1520" i="1"/>
  <c r="C1520" i="1"/>
  <c r="D1519" i="1"/>
  <c r="C1519" i="1"/>
  <c r="C1518" i="1"/>
  <c r="H1518" i="1" s="1"/>
  <c r="D1517" i="1"/>
  <c r="C1517" i="1"/>
  <c r="D1516" i="1"/>
  <c r="C1516" i="1"/>
  <c r="D1515" i="1"/>
  <c r="C1515" i="1"/>
  <c r="D1514" i="1"/>
  <c r="D1513" i="1"/>
  <c r="C1513" i="1"/>
  <c r="D1512" i="1"/>
  <c r="C1512" i="1"/>
  <c r="C1511" i="1"/>
  <c r="D1509" i="1"/>
  <c r="C1509" i="1"/>
  <c r="H1509" i="1" s="1"/>
  <c r="D1508" i="1"/>
  <c r="C1508" i="1"/>
  <c r="D1507" i="1"/>
  <c r="C1507" i="1"/>
  <c r="D1506" i="1"/>
  <c r="C1506" i="1"/>
  <c r="D1505" i="1"/>
  <c r="C1505" i="1"/>
  <c r="H1505" i="1" s="1"/>
  <c r="D1504" i="1"/>
  <c r="C1504" i="1"/>
  <c r="D1503" i="1"/>
  <c r="C1503" i="1"/>
  <c r="D1502" i="1"/>
  <c r="C1502" i="1"/>
  <c r="D1501" i="1"/>
  <c r="C1501" i="1"/>
  <c r="H1501" i="1" s="1"/>
  <c r="D1500" i="1"/>
  <c r="C1500" i="1"/>
  <c r="D1499" i="1"/>
  <c r="C1499" i="1"/>
  <c r="D1498" i="1"/>
  <c r="C1498" i="1"/>
  <c r="D1497" i="1"/>
  <c r="C1497" i="1"/>
  <c r="D1496" i="1"/>
  <c r="C1496" i="1"/>
  <c r="D1495" i="1"/>
  <c r="D1494" i="1"/>
  <c r="C1494" i="1"/>
  <c r="D1493" i="1"/>
  <c r="C1493" i="1"/>
  <c r="D1492" i="1"/>
  <c r="C1492" i="1"/>
  <c r="H1492" i="1" s="1"/>
  <c r="D1491" i="1"/>
  <c r="C1491" i="1"/>
  <c r="H1491" i="1" s="1"/>
  <c r="C1490" i="1"/>
  <c r="D1489" i="1"/>
  <c r="C1489" i="1"/>
  <c r="D1488" i="1"/>
  <c r="C1488" i="1"/>
  <c r="D1487" i="1"/>
  <c r="C1487" i="1"/>
  <c r="D1486" i="1"/>
  <c r="C1486" i="1"/>
  <c r="G1486" i="1" s="1"/>
  <c r="D1484" i="1"/>
  <c r="C1484" i="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H1459" i="1" s="1"/>
  <c r="D1458" i="1"/>
  <c r="C1458" i="1"/>
  <c r="D1457" i="1"/>
  <c r="D1456" i="1"/>
  <c r="C1456" i="1"/>
  <c r="D1455" i="1"/>
  <c r="C1455" i="1"/>
  <c r="H1455" i="1" s="1"/>
  <c r="D1454" i="1"/>
  <c r="C1454" i="1"/>
  <c r="D1453" i="1"/>
  <c r="C1453" i="1"/>
  <c r="D1452" i="1"/>
  <c r="C1452" i="1"/>
  <c r="D1451" i="1"/>
  <c r="C1451" i="1"/>
  <c r="H1451" i="1" s="1"/>
  <c r="D1450" i="1"/>
  <c r="D1449" i="1"/>
  <c r="C1449" i="1"/>
  <c r="D1448" i="1"/>
  <c r="C1448" i="1"/>
  <c r="D1447" i="1"/>
  <c r="C1447" i="1"/>
  <c r="D1446" i="1"/>
  <c r="C1446" i="1"/>
  <c r="D1445" i="1"/>
  <c r="C1445" i="1"/>
  <c r="D1444" i="1"/>
  <c r="C1444" i="1"/>
  <c r="D1443" i="1"/>
  <c r="C1443" i="1"/>
  <c r="H1443" i="1" s="1"/>
  <c r="D1442" i="1"/>
  <c r="C1442" i="1"/>
  <c r="D1441" i="1"/>
  <c r="C1441" i="1"/>
  <c r="D1440" i="1"/>
  <c r="C1440" i="1"/>
  <c r="D1439" i="1"/>
  <c r="C1439" i="1"/>
  <c r="D1438" i="1"/>
  <c r="C1438" i="1"/>
  <c r="D1437" i="1"/>
  <c r="C1437" i="1"/>
  <c r="D1436" i="1"/>
  <c r="C1436" i="1"/>
  <c r="D1434" i="1"/>
  <c r="C1434" i="1"/>
  <c r="D1433" i="1"/>
  <c r="C1433" i="1"/>
  <c r="D1432" i="1"/>
  <c r="C1432" i="1"/>
  <c r="D1430" i="1"/>
  <c r="C1430" i="1"/>
  <c r="D1429" i="1"/>
  <c r="C1429" i="1"/>
  <c r="D1428" i="1"/>
  <c r="C1428" i="1"/>
  <c r="H1428" i="1" s="1"/>
  <c r="D1427" i="1"/>
  <c r="C1427" i="1"/>
  <c r="G1427" i="1" s="1"/>
  <c r="D1426" i="1"/>
  <c r="C1426" i="1"/>
  <c r="D1425" i="1"/>
  <c r="C1425" i="1"/>
  <c r="D1424" i="1"/>
  <c r="D1423" i="1"/>
  <c r="C1423" i="1"/>
  <c r="D1422" i="1"/>
  <c r="C1422" i="1"/>
  <c r="D1421" i="1"/>
  <c r="C1421" i="1"/>
  <c r="G1421" i="1" s="1"/>
  <c r="D1420" i="1"/>
  <c r="C1420" i="1"/>
  <c r="D1419" i="1"/>
  <c r="C1419" i="1"/>
  <c r="D1418" i="1"/>
  <c r="C1418" i="1"/>
  <c r="D1417" i="1"/>
  <c r="C1417" i="1"/>
  <c r="D1416" i="1"/>
  <c r="C1416" i="1"/>
  <c r="D1415" i="1"/>
  <c r="C1415" i="1"/>
  <c r="D1414" i="1"/>
  <c r="C1414" i="1"/>
  <c r="D1413" i="1"/>
  <c r="C1413" i="1"/>
  <c r="H1413" i="1" s="1"/>
  <c r="D1412" i="1"/>
  <c r="C1412" i="1"/>
  <c r="D1411" i="1"/>
  <c r="C1411" i="1"/>
  <c r="D1410" i="1"/>
  <c r="C1410" i="1"/>
  <c r="D1409" i="1"/>
  <c r="C1409" i="1"/>
  <c r="G1409" i="1" s="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H1305" i="1" s="1"/>
  <c r="D1304" i="1"/>
  <c r="C1304" i="1"/>
  <c r="D1303" i="1"/>
  <c r="C1303" i="1"/>
  <c r="D1302" i="1"/>
  <c r="C1302" i="1"/>
  <c r="D1301" i="1"/>
  <c r="C1301" i="1"/>
  <c r="H1301" i="1" s="1"/>
  <c r="D1300" i="1"/>
  <c r="D1299" i="1"/>
  <c r="C1299" i="1"/>
  <c r="D1298" i="1"/>
  <c r="C1298" i="1"/>
  <c r="D1297" i="1"/>
  <c r="C1297" i="1"/>
  <c r="D1296" i="1"/>
  <c r="C1296" i="1"/>
  <c r="D1295" i="1"/>
  <c r="C1295" i="1"/>
  <c r="G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H1262" i="1" s="1"/>
  <c r="D1261" i="1"/>
  <c r="C1261" i="1"/>
  <c r="C1260" i="1"/>
  <c r="D1258" i="1"/>
  <c r="C1258" i="1"/>
  <c r="D1257" i="1"/>
  <c r="C1257" i="1"/>
  <c r="D1256" i="1"/>
  <c r="C1256" i="1"/>
  <c r="D1254" i="1"/>
  <c r="C1254" i="1"/>
  <c r="D1253" i="1"/>
  <c r="C1253" i="1"/>
  <c r="D1252" i="1"/>
  <c r="C1252" i="1"/>
  <c r="D1251" i="1"/>
  <c r="C1251" i="1"/>
  <c r="D1250" i="1"/>
  <c r="C1250" i="1"/>
  <c r="D1249" i="1"/>
  <c r="C1249" i="1"/>
  <c r="D1248" i="1"/>
  <c r="C1248" i="1"/>
  <c r="H1248" i="1" s="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D1236" i="1"/>
  <c r="C1236" i="1"/>
  <c r="H1236" i="1" s="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C1224" i="1"/>
  <c r="D1222" i="1"/>
  <c r="C1222" i="1"/>
  <c r="D1221" i="1"/>
  <c r="C1221" i="1"/>
  <c r="H1221" i="1" s="1"/>
  <c r="D1220" i="1"/>
  <c r="C1220" i="1"/>
  <c r="D1219" i="1"/>
  <c r="C1219" i="1"/>
  <c r="D1218" i="1"/>
  <c r="C1218" i="1"/>
  <c r="D1217" i="1"/>
  <c r="C1217" i="1"/>
  <c r="G1217" i="1" s="1"/>
  <c r="D1216" i="1"/>
  <c r="C1216" i="1"/>
  <c r="D1215" i="1"/>
  <c r="C1215" i="1"/>
  <c r="D1214" i="1"/>
  <c r="C1214" i="1"/>
  <c r="G1214" i="1" s="1"/>
  <c r="D1213" i="1"/>
  <c r="C1213" i="1"/>
  <c r="D1212" i="1"/>
  <c r="C1212" i="1"/>
  <c r="D1211" i="1"/>
  <c r="C1211" i="1"/>
  <c r="G1211" i="1" s="1"/>
  <c r="D1210" i="1"/>
  <c r="C1210" i="1"/>
  <c r="D1209" i="1"/>
  <c r="C1209" i="1"/>
  <c r="C1208" i="1"/>
  <c r="D1206" i="1"/>
  <c r="C1206" i="1"/>
  <c r="D1205" i="1"/>
  <c r="C1205" i="1"/>
  <c r="D1204" i="1"/>
  <c r="C1204" i="1"/>
  <c r="D1203" i="1"/>
  <c r="C1203" i="1"/>
  <c r="D1202" i="1"/>
  <c r="C1202"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G1184" i="1" s="1"/>
  <c r="D1183" i="1"/>
  <c r="C1183" i="1"/>
  <c r="D1182" i="1"/>
  <c r="D1179" i="1"/>
  <c r="C1179" i="1"/>
  <c r="D1178" i="1"/>
  <c r="C1178" i="1"/>
  <c r="D1177" i="1"/>
  <c r="C1177" i="1"/>
  <c r="D1176" i="1"/>
  <c r="C1176" i="1"/>
  <c r="H1176" i="1" s="1"/>
  <c r="D1175" i="1"/>
  <c r="C1175" i="1"/>
  <c r="D1174" i="1"/>
  <c r="C1174" i="1"/>
  <c r="D1173" i="1"/>
  <c r="C1173" i="1"/>
  <c r="D1172" i="1"/>
  <c r="C1172" i="1"/>
  <c r="G1172" i="1" s="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H1137" i="1" s="1"/>
  <c r="D1136" i="1"/>
  <c r="C1136" i="1"/>
  <c r="D1135" i="1"/>
  <c r="C1135" i="1"/>
  <c r="D1134" i="1"/>
  <c r="C1134" i="1"/>
  <c r="D1133" i="1"/>
  <c r="C1133" i="1"/>
  <c r="G1133" i="1" s="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H1113" i="1" s="1"/>
  <c r="C1112" i="1"/>
  <c r="D1111" i="1"/>
  <c r="C1111" i="1"/>
  <c r="D1110" i="1"/>
  <c r="C1110" i="1"/>
  <c r="H1110" i="1" s="1"/>
  <c r="D1109" i="1"/>
  <c r="C1109" i="1"/>
  <c r="G1109" i="1" s="1"/>
  <c r="D1108" i="1"/>
  <c r="C1108" i="1"/>
  <c r="D1107" i="1"/>
  <c r="C1107" i="1"/>
  <c r="D1106" i="1"/>
  <c r="C1106" i="1"/>
  <c r="G1106" i="1" s="1"/>
  <c r="D1105" i="1"/>
  <c r="C1105" i="1"/>
  <c r="D1104" i="1"/>
  <c r="C1104" i="1"/>
  <c r="D1103" i="1"/>
  <c r="C1103" i="1"/>
  <c r="D1102" i="1"/>
  <c r="C1102" i="1"/>
  <c r="D1101" i="1"/>
  <c r="C1101" i="1"/>
  <c r="D1100" i="1"/>
  <c r="C1100" i="1"/>
  <c r="D1099" i="1"/>
  <c r="C1099" i="1"/>
  <c r="D1098" i="1"/>
  <c r="C1098" i="1"/>
  <c r="H1098" i="1" s="1"/>
  <c r="D1097" i="1"/>
  <c r="C1097" i="1"/>
  <c r="G1097" i="1" s="1"/>
  <c r="D1096" i="1"/>
  <c r="C1096" i="1"/>
  <c r="D1095" i="1"/>
  <c r="C1095" i="1"/>
  <c r="D1094" i="1"/>
  <c r="C1094" i="1"/>
  <c r="G1094" i="1" s="1"/>
  <c r="D1092" i="1"/>
  <c r="C1092" i="1"/>
  <c r="H1092" i="1" s="1"/>
  <c r="D1091" i="1"/>
  <c r="C1091" i="1"/>
  <c r="D1090" i="1"/>
  <c r="C1090" i="1"/>
  <c r="D1089" i="1"/>
  <c r="C1089" i="1"/>
  <c r="H1089" i="1" s="1"/>
  <c r="D1088" i="1"/>
  <c r="C1088" i="1"/>
  <c r="D1087" i="1"/>
  <c r="C1087" i="1"/>
  <c r="D1086" i="1"/>
  <c r="C1086" i="1"/>
  <c r="D1085" i="1"/>
  <c r="C1085" i="1"/>
  <c r="G1085" i="1" s="1"/>
  <c r="D1084" i="1"/>
  <c r="C1084" i="1"/>
  <c r="D1083" i="1"/>
  <c r="C1083" i="1"/>
  <c r="D1082" i="1"/>
  <c r="C1082" i="1"/>
  <c r="C1081" i="1"/>
  <c r="D1080" i="1"/>
  <c r="C1080" i="1"/>
  <c r="H1080" i="1" s="1"/>
  <c r="D1079" i="1"/>
  <c r="C1079" i="1"/>
  <c r="G1079" i="1" s="1"/>
  <c r="D1078" i="1"/>
  <c r="C1078" i="1"/>
  <c r="D1077" i="1"/>
  <c r="C1077" i="1"/>
  <c r="H1077" i="1" s="1"/>
  <c r="D1076" i="1"/>
  <c r="D1073" i="1"/>
  <c r="C1073" i="1"/>
  <c r="G1073" i="1" s="1"/>
  <c r="D1072" i="1"/>
  <c r="C1072" i="1"/>
  <c r="D1071" i="1"/>
  <c r="C1071" i="1"/>
  <c r="D1070" i="1"/>
  <c r="C1070" i="1"/>
  <c r="G1070" i="1" s="1"/>
  <c r="D1069" i="1"/>
  <c r="C1069" i="1"/>
  <c r="D1068" i="1"/>
  <c r="D1067" i="1"/>
  <c r="C1067" i="1"/>
  <c r="D1066" i="1"/>
  <c r="C1066" i="1"/>
  <c r="D1065" i="1"/>
  <c r="C1065" i="1"/>
  <c r="D1064" i="1"/>
  <c r="C1064" i="1"/>
  <c r="D1063" i="1"/>
  <c r="C1063" i="1"/>
  <c r="D1062" i="1"/>
  <c r="C1062" i="1"/>
  <c r="C1061" i="1"/>
  <c r="D1060" i="1"/>
  <c r="C1060" i="1"/>
  <c r="H1060" i="1" s="1"/>
  <c r="D1059" i="1"/>
  <c r="C1059" i="1"/>
  <c r="D1058" i="1"/>
  <c r="C1058" i="1"/>
  <c r="D1057" i="1"/>
  <c r="C1057" i="1"/>
  <c r="H1057" i="1" s="1"/>
  <c r="D1056" i="1"/>
  <c r="C1056" i="1"/>
  <c r="D1055" i="1"/>
  <c r="C1055" i="1"/>
  <c r="D1054" i="1"/>
  <c r="C1054" i="1"/>
  <c r="D1053" i="1"/>
  <c r="C1053" i="1"/>
  <c r="H1053" i="1" s="1"/>
  <c r="D1052" i="1"/>
  <c r="C1052" i="1"/>
  <c r="D1051" i="1"/>
  <c r="C1051" i="1"/>
  <c r="D1050" i="1"/>
  <c r="C1050" i="1"/>
  <c r="D1049" i="1"/>
  <c r="C1049" i="1"/>
  <c r="G1049" i="1" s="1"/>
  <c r="D1048" i="1"/>
  <c r="C1048" i="1"/>
  <c r="H1048" i="1" s="1"/>
  <c r="D1047" i="1"/>
  <c r="C1047" i="1"/>
  <c r="D1046" i="1"/>
  <c r="D1045" i="1"/>
  <c r="C1045" i="1"/>
  <c r="D1044" i="1"/>
  <c r="C1044" i="1"/>
  <c r="H1044" i="1" s="1"/>
  <c r="D1043" i="1"/>
  <c r="C1043" i="1"/>
  <c r="D1042" i="1"/>
  <c r="C1042" i="1"/>
  <c r="D1041" i="1"/>
  <c r="C1041" i="1"/>
  <c r="H1041" i="1" s="1"/>
  <c r="D1040" i="1"/>
  <c r="C1040" i="1"/>
  <c r="D1039" i="1"/>
  <c r="C1039" i="1"/>
  <c r="D1038" i="1"/>
  <c r="C1038" i="1"/>
  <c r="D1037" i="1"/>
  <c r="C1037" i="1"/>
  <c r="G1037" i="1" s="1"/>
  <c r="D1036" i="1"/>
  <c r="C1036" i="1"/>
  <c r="H1036" i="1" s="1"/>
  <c r="D1035" i="1"/>
  <c r="C1035" i="1"/>
  <c r="D1034" i="1"/>
  <c r="C1034" i="1"/>
  <c r="D1033" i="1"/>
  <c r="C1033" i="1"/>
  <c r="D1032" i="1"/>
  <c r="C1032" i="1"/>
  <c r="H1032" i="1" s="1"/>
  <c r="D1031" i="1"/>
  <c r="C1031" i="1"/>
  <c r="D1030" i="1"/>
  <c r="C1030" i="1"/>
  <c r="D1029" i="1"/>
  <c r="C1029" i="1"/>
  <c r="H1029" i="1" s="1"/>
  <c r="D1028" i="1"/>
  <c r="C1028" i="1"/>
  <c r="D1027" i="1"/>
  <c r="C1027" i="1"/>
  <c r="D1026" i="1"/>
  <c r="C1026" i="1"/>
  <c r="D1025" i="1"/>
  <c r="C1025" i="1"/>
  <c r="C1024" i="1"/>
  <c r="D1023" i="1"/>
  <c r="C1023" i="1"/>
  <c r="D1022" i="1"/>
  <c r="C1022" i="1"/>
  <c r="D1021" i="1"/>
  <c r="C1021" i="1"/>
  <c r="H1021" i="1" s="1"/>
  <c r="D1020" i="1"/>
  <c r="C1020" i="1"/>
  <c r="H1020" i="1" s="1"/>
  <c r="D1019" i="1"/>
  <c r="C1019" i="1"/>
  <c r="D1018" i="1"/>
  <c r="D1016" i="1"/>
  <c r="C1016" i="1"/>
  <c r="H1016" i="1" s="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H1002" i="1" s="1"/>
  <c r="D1001" i="1"/>
  <c r="C1001" i="1"/>
  <c r="D1000" i="1"/>
  <c r="C1000" i="1"/>
  <c r="D999" i="1"/>
  <c r="C999" i="1"/>
  <c r="D998" i="1"/>
  <c r="C998" i="1"/>
  <c r="D997" i="1"/>
  <c r="C997" i="1"/>
  <c r="D996" i="1"/>
  <c r="C996" i="1"/>
  <c r="D995" i="1"/>
  <c r="C995" i="1"/>
  <c r="D994" i="1"/>
  <c r="C994" i="1"/>
  <c r="H994" i="1" s="1"/>
  <c r="D993" i="1"/>
  <c r="C993" i="1"/>
  <c r="H993" i="1" s="1"/>
  <c r="D992" i="1"/>
  <c r="C992" i="1"/>
  <c r="D991" i="1"/>
  <c r="C991" i="1"/>
  <c r="D990" i="1"/>
  <c r="C990" i="1"/>
  <c r="H990" i="1" s="1"/>
  <c r="D989" i="1"/>
  <c r="C989" i="1"/>
  <c r="H989" i="1" s="1"/>
  <c r="D988" i="1"/>
  <c r="C988" i="1"/>
  <c r="D987" i="1"/>
  <c r="C987" i="1"/>
  <c r="D986" i="1"/>
  <c r="C986" i="1"/>
  <c r="H986" i="1" s="1"/>
  <c r="D985" i="1"/>
  <c r="C985" i="1"/>
  <c r="D984" i="1"/>
  <c r="C984" i="1"/>
  <c r="D983" i="1"/>
  <c r="C983" i="1"/>
  <c r="D982" i="1"/>
  <c r="C982" i="1"/>
  <c r="D981" i="1"/>
  <c r="C981" i="1"/>
  <c r="D980" i="1"/>
  <c r="C980" i="1"/>
  <c r="D979" i="1"/>
  <c r="C979" i="1"/>
  <c r="D978" i="1"/>
  <c r="C978" i="1"/>
  <c r="H978" i="1" s="1"/>
  <c r="D977" i="1"/>
  <c r="C977" i="1"/>
  <c r="D976" i="1"/>
  <c r="C976" i="1"/>
  <c r="D975" i="1"/>
  <c r="C975" i="1"/>
  <c r="D974" i="1"/>
  <c r="C974" i="1"/>
  <c r="H974" i="1" s="1"/>
  <c r="D973" i="1"/>
  <c r="C973" i="1"/>
  <c r="D972" i="1"/>
  <c r="C972" i="1"/>
  <c r="D971" i="1"/>
  <c r="C971" i="1"/>
  <c r="D970" i="1"/>
  <c r="C970" i="1"/>
  <c r="H970" i="1" s="1"/>
  <c r="D969" i="1"/>
  <c r="C969" i="1"/>
  <c r="H969" i="1" s="1"/>
  <c r="D968" i="1"/>
  <c r="C968" i="1"/>
  <c r="D967" i="1"/>
  <c r="C967" i="1"/>
  <c r="D966" i="1"/>
  <c r="C966" i="1"/>
  <c r="H966" i="1" s="1"/>
  <c r="D965" i="1"/>
  <c r="C965" i="1"/>
  <c r="H965" i="1" s="1"/>
  <c r="D964" i="1"/>
  <c r="C964" i="1"/>
  <c r="D963" i="1"/>
  <c r="C963" i="1"/>
  <c r="D962" i="1"/>
  <c r="C962" i="1"/>
  <c r="H962" i="1" s="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H950" i="1" s="1"/>
  <c r="D949" i="1"/>
  <c r="C949" i="1"/>
  <c r="D948" i="1"/>
  <c r="C948" i="1"/>
  <c r="D947" i="1"/>
  <c r="C947" i="1"/>
  <c r="D946" i="1"/>
  <c r="C946" i="1"/>
  <c r="D945" i="1"/>
  <c r="C945" i="1"/>
  <c r="D944" i="1"/>
  <c r="C944" i="1"/>
  <c r="D943" i="1"/>
  <c r="C943" i="1"/>
  <c r="D942" i="1"/>
  <c r="C942" i="1"/>
  <c r="H942" i="1" s="1"/>
  <c r="D941" i="1"/>
  <c r="C941" i="1"/>
  <c r="D940" i="1"/>
  <c r="C940" i="1"/>
  <c r="D939" i="1"/>
  <c r="C939" i="1"/>
  <c r="D938" i="1"/>
  <c r="C938" i="1"/>
  <c r="H938" i="1" s="1"/>
  <c r="D937" i="1"/>
  <c r="C937" i="1"/>
  <c r="D936" i="1"/>
  <c r="C936" i="1"/>
  <c r="D935" i="1"/>
  <c r="C935" i="1"/>
  <c r="D934" i="1"/>
  <c r="C934" i="1"/>
  <c r="H934" i="1" s="1"/>
  <c r="D933" i="1"/>
  <c r="C933" i="1"/>
  <c r="H933" i="1" s="1"/>
  <c r="D932" i="1"/>
  <c r="C932" i="1"/>
  <c r="D931" i="1"/>
  <c r="C931" i="1"/>
  <c r="D930" i="1"/>
  <c r="C930" i="1"/>
  <c r="H930" i="1" s="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D914" i="1"/>
  <c r="C914" i="1"/>
  <c r="H914" i="1" s="1"/>
  <c r="D913" i="1"/>
  <c r="C913" i="1"/>
  <c r="H913" i="1" s="1"/>
  <c r="D912" i="1"/>
  <c r="C912" i="1"/>
  <c r="D911" i="1"/>
  <c r="C911" i="1"/>
  <c r="D910" i="1"/>
  <c r="C910" i="1"/>
  <c r="D909" i="1"/>
  <c r="C909" i="1"/>
  <c r="H909" i="1" s="1"/>
  <c r="D908" i="1"/>
  <c r="C908" i="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D895" i="1"/>
  <c r="C895" i="1"/>
  <c r="D894" i="1"/>
  <c r="C894" i="1"/>
  <c r="H894" i="1" s="1"/>
  <c r="D893" i="1"/>
  <c r="C893" i="1"/>
  <c r="D892" i="1"/>
  <c r="C892" i="1"/>
  <c r="D891" i="1"/>
  <c r="C891" i="1"/>
  <c r="D890" i="1"/>
  <c r="C890" i="1"/>
  <c r="H890" i="1" s="1"/>
  <c r="D889" i="1"/>
  <c r="C889" i="1"/>
  <c r="D888" i="1"/>
  <c r="C888" i="1"/>
  <c r="D887" i="1"/>
  <c r="C887" i="1"/>
  <c r="D886" i="1"/>
  <c r="C886" i="1"/>
  <c r="H886" i="1" s="1"/>
  <c r="D885" i="1"/>
  <c r="C885" i="1"/>
  <c r="H885" i="1" s="1"/>
  <c r="D884" i="1"/>
  <c r="C884" i="1"/>
  <c r="D883" i="1"/>
  <c r="C883" i="1"/>
  <c r="D882" i="1"/>
  <c r="C882" i="1"/>
  <c r="H882" i="1" s="1"/>
  <c r="D881" i="1"/>
  <c r="C881" i="1"/>
  <c r="H881" i="1" s="1"/>
  <c r="D880" i="1"/>
  <c r="C880" i="1"/>
  <c r="D879" i="1"/>
  <c r="C879" i="1"/>
  <c r="D878" i="1"/>
  <c r="C878" i="1"/>
  <c r="H878" i="1" s="1"/>
  <c r="D877" i="1"/>
  <c r="C877" i="1"/>
  <c r="D876" i="1"/>
  <c r="C876" i="1"/>
  <c r="D875" i="1"/>
  <c r="C875" i="1"/>
  <c r="D874" i="1"/>
  <c r="C874" i="1"/>
  <c r="D873" i="1"/>
  <c r="C873" i="1"/>
  <c r="D872" i="1"/>
  <c r="C872" i="1"/>
  <c r="D871" i="1"/>
  <c r="C871" i="1"/>
  <c r="D870" i="1"/>
  <c r="C870" i="1"/>
  <c r="H870" i="1" s="1"/>
  <c r="D869" i="1"/>
  <c r="C869" i="1"/>
  <c r="D868" i="1"/>
  <c r="C868" i="1"/>
  <c r="D867" i="1"/>
  <c r="C867" i="1"/>
  <c r="D866" i="1"/>
  <c r="C866" i="1"/>
  <c r="H866" i="1" s="1"/>
  <c r="D865" i="1"/>
  <c r="C865" i="1"/>
  <c r="D864" i="1"/>
  <c r="C864" i="1"/>
  <c r="D863" i="1"/>
  <c r="C863" i="1"/>
  <c r="D862" i="1"/>
  <c r="C862" i="1"/>
  <c r="H862" i="1" s="1"/>
  <c r="D861" i="1"/>
  <c r="C861" i="1"/>
  <c r="G861" i="1" s="1"/>
  <c r="D860" i="1"/>
  <c r="C860" i="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D847" i="1"/>
  <c r="C847" i="1"/>
  <c r="D846" i="1"/>
  <c r="C846" i="1"/>
  <c r="H846" i="1" s="1"/>
  <c r="D845" i="1"/>
  <c r="C845" i="1"/>
  <c r="H845" i="1" s="1"/>
  <c r="D844" i="1"/>
  <c r="C844" i="1"/>
  <c r="D843" i="1"/>
  <c r="C843" i="1"/>
  <c r="D842" i="1"/>
  <c r="C842" i="1"/>
  <c r="H842" i="1" s="1"/>
  <c r="D841" i="1"/>
  <c r="C841" i="1"/>
  <c r="H841" i="1" s="1"/>
  <c r="D840" i="1"/>
  <c r="C840" i="1"/>
  <c r="D839" i="1"/>
  <c r="C839" i="1"/>
  <c r="D838" i="1"/>
  <c r="C838" i="1"/>
  <c r="D837" i="1"/>
  <c r="C837" i="1"/>
  <c r="D836" i="1"/>
  <c r="C836" i="1"/>
  <c r="D835" i="1"/>
  <c r="C835" i="1"/>
  <c r="D834" i="1"/>
  <c r="C834" i="1"/>
  <c r="H834" i="1" s="1"/>
  <c r="D833" i="1"/>
  <c r="C833" i="1"/>
  <c r="D832" i="1"/>
  <c r="C832" i="1"/>
  <c r="D831" i="1"/>
  <c r="C831" i="1"/>
  <c r="D830" i="1"/>
  <c r="C830" i="1"/>
  <c r="H830" i="1" s="1"/>
  <c r="D829" i="1"/>
  <c r="C829" i="1"/>
  <c r="D828" i="1"/>
  <c r="C828" i="1"/>
  <c r="D827" i="1"/>
  <c r="C827" i="1"/>
  <c r="D826" i="1"/>
  <c r="C826" i="1"/>
  <c r="D825" i="1"/>
  <c r="C825" i="1"/>
  <c r="G825" i="1" s="1"/>
  <c r="D824" i="1"/>
  <c r="C824" i="1"/>
  <c r="D823" i="1"/>
  <c r="C823" i="1"/>
  <c r="D822" i="1"/>
  <c r="C822" i="1"/>
  <c r="D821" i="1"/>
  <c r="C821" i="1"/>
  <c r="H821" i="1" s="1"/>
  <c r="D820" i="1"/>
  <c r="C820" i="1"/>
  <c r="D819" i="1"/>
  <c r="C819" i="1"/>
  <c r="D818" i="1"/>
  <c r="C818" i="1"/>
  <c r="H818" i="1" s="1"/>
  <c r="D817" i="1"/>
  <c r="C817" i="1"/>
  <c r="D816" i="1"/>
  <c r="C816" i="1"/>
  <c r="D815" i="1"/>
  <c r="C815" i="1"/>
  <c r="D814" i="1"/>
  <c r="C814" i="1"/>
  <c r="H814" i="1" s="1"/>
  <c r="D813" i="1"/>
  <c r="C813" i="1"/>
  <c r="H813" i="1" s="1"/>
  <c r="D812" i="1"/>
  <c r="C812" i="1"/>
  <c r="D811" i="1"/>
  <c r="C811" i="1"/>
  <c r="D810" i="1"/>
  <c r="C810" i="1"/>
  <c r="H810" i="1" s="1"/>
  <c r="D809" i="1"/>
  <c r="C809" i="1"/>
  <c r="H809" i="1" s="1"/>
  <c r="D808" i="1"/>
  <c r="C808" i="1"/>
  <c r="D807" i="1"/>
  <c r="C807" i="1"/>
  <c r="D806" i="1"/>
  <c r="C806" i="1"/>
  <c r="D805" i="1"/>
  <c r="C805" i="1"/>
  <c r="H805" i="1" s="1"/>
  <c r="D804" i="1"/>
  <c r="C804" i="1"/>
  <c r="D803" i="1"/>
  <c r="C803" i="1"/>
  <c r="D802" i="1"/>
  <c r="C802" i="1"/>
  <c r="G802" i="1" s="1"/>
  <c r="D801" i="1"/>
  <c r="C801" i="1"/>
  <c r="D800" i="1"/>
  <c r="C800" i="1"/>
  <c r="D799" i="1"/>
  <c r="C799" i="1"/>
  <c r="D798" i="1"/>
  <c r="C798" i="1"/>
  <c r="H798" i="1" s="1"/>
  <c r="D797" i="1"/>
  <c r="C797" i="1"/>
  <c r="D796" i="1"/>
  <c r="C796" i="1"/>
  <c r="D795" i="1"/>
  <c r="C795" i="1"/>
  <c r="D794" i="1"/>
  <c r="C794" i="1"/>
  <c r="D793" i="1"/>
  <c r="C793" i="1"/>
  <c r="D792" i="1"/>
  <c r="C792" i="1"/>
  <c r="D791" i="1"/>
  <c r="C791" i="1"/>
  <c r="D790" i="1"/>
  <c r="C790" i="1"/>
  <c r="H790" i="1" s="1"/>
  <c r="D789" i="1"/>
  <c r="C789" i="1"/>
  <c r="H789" i="1" s="1"/>
  <c r="D788" i="1"/>
  <c r="C788" i="1"/>
  <c r="D787" i="1"/>
  <c r="C787" i="1"/>
  <c r="D786" i="1"/>
  <c r="C786" i="1"/>
  <c r="H786" i="1" s="1"/>
  <c r="D785" i="1"/>
  <c r="C785" i="1"/>
  <c r="D784" i="1"/>
  <c r="C784" i="1"/>
  <c r="D783" i="1"/>
  <c r="C783" i="1"/>
  <c r="D782" i="1"/>
  <c r="C782" i="1"/>
  <c r="D781" i="1"/>
  <c r="C781" i="1"/>
  <c r="D780" i="1"/>
  <c r="C780" i="1"/>
  <c r="D779" i="1"/>
  <c r="C779" i="1"/>
  <c r="D778" i="1"/>
  <c r="C778" i="1"/>
  <c r="H778" i="1" s="1"/>
  <c r="D777" i="1"/>
  <c r="C777" i="1"/>
  <c r="H777" i="1" s="1"/>
  <c r="D776" i="1"/>
  <c r="C776" i="1"/>
  <c r="D775" i="1"/>
  <c r="C775" i="1"/>
  <c r="D774" i="1"/>
  <c r="C774" i="1"/>
  <c r="H774" i="1" s="1"/>
  <c r="D773" i="1"/>
  <c r="C773" i="1"/>
  <c r="D772" i="1"/>
  <c r="C772" i="1"/>
  <c r="D771" i="1"/>
  <c r="C771" i="1"/>
  <c r="D770" i="1"/>
  <c r="C770" i="1"/>
  <c r="D769" i="1"/>
  <c r="C769" i="1"/>
  <c r="D768" i="1"/>
  <c r="C768" i="1"/>
  <c r="D767" i="1"/>
  <c r="C767" i="1"/>
  <c r="D766" i="1"/>
  <c r="C766" i="1"/>
  <c r="H766" i="1" s="1"/>
  <c r="D765" i="1"/>
  <c r="C765" i="1"/>
  <c r="H765" i="1" s="1"/>
  <c r="D764" i="1"/>
  <c r="C764" i="1"/>
  <c r="D763" i="1"/>
  <c r="C763" i="1"/>
  <c r="D762" i="1"/>
  <c r="C762" i="1"/>
  <c r="H762" i="1" s="1"/>
  <c r="D761" i="1"/>
  <c r="C761" i="1"/>
  <c r="D760" i="1"/>
  <c r="C760" i="1"/>
  <c r="D759" i="1"/>
  <c r="C759" i="1"/>
  <c r="D758" i="1"/>
  <c r="C758" i="1"/>
  <c r="D757" i="1"/>
  <c r="C757" i="1"/>
  <c r="D756" i="1"/>
  <c r="C756" i="1"/>
  <c r="D755" i="1"/>
  <c r="C755" i="1"/>
  <c r="D754" i="1"/>
  <c r="C754" i="1"/>
  <c r="H754" i="1" s="1"/>
  <c r="D753" i="1"/>
  <c r="C753" i="1"/>
  <c r="H753" i="1" s="1"/>
  <c r="D752" i="1"/>
  <c r="C752" i="1"/>
  <c r="D751" i="1"/>
  <c r="C751" i="1"/>
  <c r="D750" i="1"/>
  <c r="C750" i="1"/>
  <c r="H750" i="1" s="1"/>
  <c r="D749" i="1"/>
  <c r="C749" i="1"/>
  <c r="D748" i="1"/>
  <c r="C748" i="1"/>
  <c r="D747" i="1"/>
  <c r="C747" i="1"/>
  <c r="D746" i="1"/>
  <c r="C746" i="1"/>
  <c r="D745" i="1"/>
  <c r="C745" i="1"/>
  <c r="D744" i="1"/>
  <c r="C744" i="1"/>
  <c r="D743" i="1"/>
  <c r="C743" i="1"/>
  <c r="D742" i="1"/>
  <c r="C742" i="1"/>
  <c r="H742" i="1" s="1"/>
  <c r="D741" i="1"/>
  <c r="C741" i="1"/>
  <c r="H741" i="1" s="1"/>
  <c r="D740" i="1"/>
  <c r="C740" i="1"/>
  <c r="D739" i="1"/>
  <c r="C739" i="1"/>
  <c r="D738" i="1"/>
  <c r="C738" i="1"/>
  <c r="H738" i="1" s="1"/>
  <c r="D737" i="1"/>
  <c r="C737" i="1"/>
  <c r="D736" i="1"/>
  <c r="C736" i="1"/>
  <c r="D735" i="1"/>
  <c r="C735" i="1"/>
  <c r="D734" i="1"/>
  <c r="C734" i="1"/>
  <c r="D733" i="1"/>
  <c r="C733" i="1"/>
  <c r="D732" i="1"/>
  <c r="C732" i="1"/>
  <c r="D731" i="1"/>
  <c r="C731" i="1"/>
  <c r="D730" i="1"/>
  <c r="C730" i="1"/>
  <c r="H730" i="1" s="1"/>
  <c r="D729" i="1"/>
  <c r="C729" i="1"/>
  <c r="H729" i="1" s="1"/>
  <c r="D728" i="1"/>
  <c r="C728" i="1"/>
  <c r="D727" i="1"/>
  <c r="C727" i="1"/>
  <c r="D726" i="1"/>
  <c r="C726" i="1"/>
  <c r="H726" i="1" s="1"/>
  <c r="D725" i="1"/>
  <c r="C725" i="1"/>
  <c r="D724" i="1"/>
  <c r="C724" i="1"/>
  <c r="D723" i="1"/>
  <c r="C723" i="1"/>
  <c r="D722" i="1"/>
  <c r="C722" i="1"/>
  <c r="D721" i="1"/>
  <c r="C721" i="1"/>
  <c r="D720" i="1"/>
  <c r="C720" i="1"/>
  <c r="D719" i="1"/>
  <c r="C719" i="1"/>
  <c r="D718" i="1"/>
  <c r="C718" i="1"/>
  <c r="H718" i="1" s="1"/>
  <c r="D717" i="1"/>
  <c r="C717" i="1"/>
  <c r="H717" i="1" s="1"/>
  <c r="D716" i="1"/>
  <c r="C716" i="1"/>
  <c r="D715" i="1"/>
  <c r="C715" i="1"/>
  <c r="D714" i="1"/>
  <c r="C714" i="1"/>
  <c r="H714" i="1" s="1"/>
  <c r="D713" i="1"/>
  <c r="C713" i="1"/>
  <c r="D712" i="1"/>
  <c r="C712" i="1"/>
  <c r="D711" i="1"/>
  <c r="C711" i="1"/>
  <c r="D710" i="1"/>
  <c r="C710" i="1"/>
  <c r="D709" i="1"/>
  <c r="C709" i="1"/>
  <c r="D708" i="1"/>
  <c r="C708" i="1"/>
  <c r="D707" i="1"/>
  <c r="C707" i="1"/>
  <c r="D706" i="1"/>
  <c r="C706" i="1"/>
  <c r="H706" i="1" s="1"/>
  <c r="D705" i="1"/>
  <c r="C705" i="1"/>
  <c r="H705" i="1" s="1"/>
  <c r="D704" i="1"/>
  <c r="C704" i="1"/>
  <c r="D703" i="1"/>
  <c r="C703" i="1"/>
  <c r="D702" i="1"/>
  <c r="C702" i="1"/>
  <c r="H702" i="1" s="1"/>
  <c r="D701" i="1"/>
  <c r="C701" i="1"/>
  <c r="D700" i="1"/>
  <c r="C700" i="1"/>
  <c r="D699" i="1"/>
  <c r="C699" i="1"/>
  <c r="D698" i="1"/>
  <c r="C698" i="1"/>
  <c r="D697" i="1"/>
  <c r="C697" i="1"/>
  <c r="D696" i="1"/>
  <c r="C696" i="1"/>
  <c r="H696" i="1" s="1"/>
  <c r="D695" i="1"/>
  <c r="C695" i="1"/>
  <c r="D694" i="1"/>
  <c r="C694" i="1"/>
  <c r="D693" i="1"/>
  <c r="C693" i="1"/>
  <c r="H693" i="1" s="1"/>
  <c r="D692" i="1"/>
  <c r="C692" i="1"/>
  <c r="D691" i="1"/>
  <c r="C691" i="1"/>
  <c r="D690" i="1"/>
  <c r="C690" i="1"/>
  <c r="H690" i="1" s="1"/>
  <c r="D689" i="1"/>
  <c r="C689" i="1"/>
  <c r="H689" i="1" s="1"/>
  <c r="D688" i="1"/>
  <c r="C688" i="1"/>
  <c r="D687" i="1"/>
  <c r="C687" i="1"/>
  <c r="D686" i="1"/>
  <c r="C686" i="1"/>
  <c r="D685" i="1"/>
  <c r="C685" i="1"/>
  <c r="H685" i="1" s="1"/>
  <c r="D684" i="1"/>
  <c r="C684" i="1"/>
  <c r="H684" i="1" s="1"/>
  <c r="D683" i="1"/>
  <c r="C683" i="1"/>
  <c r="D682" i="1"/>
  <c r="C682" i="1"/>
  <c r="D681" i="1"/>
  <c r="C681" i="1"/>
  <c r="H681" i="1" s="1"/>
  <c r="D680" i="1"/>
  <c r="C680" i="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H669" i="1" s="1"/>
  <c r="D668" i="1"/>
  <c r="C668" i="1"/>
  <c r="H668" i="1" s="1"/>
  <c r="D667" i="1"/>
  <c r="C667" i="1"/>
  <c r="D666" i="1"/>
  <c r="C666" i="1"/>
  <c r="H666" i="1" s="1"/>
  <c r="D665" i="1"/>
  <c r="C665" i="1"/>
  <c r="D664" i="1"/>
  <c r="C664" i="1"/>
  <c r="H664" i="1" s="1"/>
  <c r="D663" i="1"/>
  <c r="C663" i="1"/>
  <c r="D662" i="1"/>
  <c r="C662" i="1"/>
  <c r="H662" i="1" s="1"/>
  <c r="D661" i="1"/>
  <c r="C661" i="1"/>
  <c r="H661" i="1" s="1"/>
  <c r="D660" i="1"/>
  <c r="C660" i="1"/>
  <c r="H660" i="1" s="1"/>
  <c r="D659" i="1"/>
  <c r="C659" i="1"/>
  <c r="D658" i="1"/>
  <c r="C658" i="1"/>
  <c r="H658" i="1" s="1"/>
  <c r="D657" i="1"/>
  <c r="C657" i="1"/>
  <c r="H657" i="1" s="1"/>
  <c r="D656" i="1"/>
  <c r="C656" i="1"/>
  <c r="H656" i="1" s="1"/>
  <c r="D655" i="1"/>
  <c r="C655" i="1"/>
  <c r="D654" i="1"/>
  <c r="C654" i="1"/>
  <c r="H654" i="1" s="1"/>
  <c r="D653" i="1"/>
  <c r="C653" i="1"/>
  <c r="D652" i="1"/>
  <c r="C652" i="1"/>
  <c r="H652" i="1" s="1"/>
  <c r="D651" i="1"/>
  <c r="C651" i="1"/>
  <c r="D650" i="1"/>
  <c r="C650" i="1"/>
  <c r="H650" i="1" s="1"/>
  <c r="C649" i="1"/>
  <c r="H649" i="1" s="1"/>
  <c r="D648" i="1"/>
  <c r="C648" i="1"/>
  <c r="H648" i="1" s="1"/>
  <c r="D647" i="1"/>
  <c r="C647" i="1"/>
  <c r="H647" i="1" s="1"/>
  <c r="D646" i="1"/>
  <c r="C646" i="1"/>
  <c r="D645" i="1"/>
  <c r="C645" i="1"/>
  <c r="H645" i="1" s="1"/>
  <c r="D636" i="1"/>
  <c r="C636" i="1"/>
  <c r="H636" i="1" s="1"/>
  <c r="D635" i="1"/>
  <c r="C635" i="1"/>
  <c r="D632" i="1"/>
  <c r="C632" i="1"/>
  <c r="D631" i="1"/>
  <c r="C631" i="1"/>
  <c r="H631" i="1" s="1"/>
  <c r="D630" i="1"/>
  <c r="C630" i="1"/>
  <c r="H630" i="1" s="1"/>
  <c r="D629" i="1"/>
  <c r="C629" i="1"/>
  <c r="D628" i="1"/>
  <c r="C628" i="1"/>
  <c r="D627" i="1"/>
  <c r="C627" i="1"/>
  <c r="H627" i="1" s="1"/>
  <c r="D626" i="1"/>
  <c r="C626" i="1"/>
  <c r="H626" i="1" s="1"/>
  <c r="D625" i="1"/>
  <c r="C625" i="1"/>
  <c r="D624" i="1"/>
  <c r="C624" i="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C603" i="1"/>
  <c r="H603" i="1" s="1"/>
  <c r="D602" i="1"/>
  <c r="C602" i="1"/>
  <c r="H602" i="1" s="1"/>
  <c r="D601" i="1"/>
  <c r="C601" i="1"/>
  <c r="D600" i="1"/>
  <c r="C600" i="1"/>
  <c r="H600" i="1" s="1"/>
  <c r="D599" i="1"/>
  <c r="C599" i="1"/>
  <c r="H599" i="1" s="1"/>
  <c r="D598" i="1"/>
  <c r="C598" i="1"/>
  <c r="H598" i="1" s="1"/>
  <c r="D597" i="1"/>
  <c r="C597" i="1"/>
  <c r="H597" i="1" s="1"/>
  <c r="D596" i="1"/>
  <c r="C596" i="1"/>
  <c r="D595" i="1"/>
  <c r="C595" i="1"/>
  <c r="D594" i="1"/>
  <c r="C594" i="1"/>
  <c r="H594" i="1" s="1"/>
  <c r="D593" i="1"/>
  <c r="C593" i="1"/>
  <c r="C592" i="1"/>
  <c r="D590" i="1"/>
  <c r="C590" i="1"/>
  <c r="H590" i="1" s="1"/>
  <c r="D589" i="1"/>
  <c r="C589" i="1"/>
  <c r="D588" i="1"/>
  <c r="C588" i="1"/>
  <c r="H588" i="1" s="1"/>
  <c r="D587" i="1"/>
  <c r="C587" i="1"/>
  <c r="H587" i="1" s="1"/>
  <c r="D586" i="1"/>
  <c r="C586" i="1"/>
  <c r="H586" i="1" s="1"/>
  <c r="D585" i="1"/>
  <c r="C585" i="1"/>
  <c r="H585" i="1" s="1"/>
  <c r="D584" i="1"/>
  <c r="C584" i="1"/>
  <c r="H584" i="1" s="1"/>
  <c r="D583" i="1"/>
  <c r="C583" i="1"/>
  <c r="H583" i="1" s="1"/>
  <c r="D582" i="1"/>
  <c r="C582" i="1"/>
  <c r="H582" i="1" s="1"/>
  <c r="D581" i="1"/>
  <c r="C581" i="1"/>
  <c r="D580" i="1"/>
  <c r="C580" i="1"/>
  <c r="C579" i="1"/>
  <c r="D577" i="1"/>
  <c r="C577" i="1"/>
  <c r="H577" i="1" s="1"/>
  <c r="D576" i="1"/>
  <c r="C576" i="1"/>
  <c r="H576" i="1" s="1"/>
  <c r="D575" i="1"/>
  <c r="C575" i="1"/>
  <c r="D574" i="1"/>
  <c r="C574" i="1"/>
  <c r="D573" i="1"/>
  <c r="C573" i="1"/>
  <c r="H573" i="1" s="1"/>
  <c r="D572" i="1"/>
  <c r="C572" i="1"/>
  <c r="H572" i="1" s="1"/>
  <c r="D571" i="1"/>
  <c r="C571" i="1"/>
  <c r="D570" i="1"/>
  <c r="C570" i="1"/>
  <c r="D569" i="1"/>
  <c r="C569" i="1"/>
  <c r="H569" i="1" s="1"/>
  <c r="D568" i="1"/>
  <c r="C568" i="1"/>
  <c r="D567" i="1"/>
  <c r="C567" i="1"/>
  <c r="D566" i="1"/>
  <c r="C566" i="1"/>
  <c r="D564" i="1"/>
  <c r="C564" i="1"/>
  <c r="H564" i="1" s="1"/>
  <c r="D563" i="1"/>
  <c r="C563" i="1"/>
  <c r="D562" i="1"/>
  <c r="C562" i="1"/>
  <c r="D561" i="1"/>
  <c r="C561" i="1"/>
  <c r="D560" i="1"/>
  <c r="C560" i="1"/>
  <c r="H560" i="1" s="1"/>
  <c r="D559" i="1"/>
  <c r="C559" i="1"/>
  <c r="D558" i="1"/>
  <c r="C558" i="1"/>
  <c r="D557" i="1"/>
  <c r="C557" i="1"/>
  <c r="D556" i="1"/>
  <c r="C556" i="1"/>
  <c r="H556" i="1" s="1"/>
  <c r="D555" i="1"/>
  <c r="C555" i="1"/>
  <c r="H555" i="1" s="1"/>
  <c r="D554" i="1"/>
  <c r="C554" i="1"/>
  <c r="D553" i="1"/>
  <c r="C553" i="1"/>
  <c r="D552" i="1"/>
  <c r="C552" i="1"/>
  <c r="H552" i="1" s="1"/>
  <c r="D551" i="1"/>
  <c r="C551" i="1"/>
  <c r="D550" i="1"/>
  <c r="C550" i="1"/>
  <c r="D549" i="1"/>
  <c r="C549" i="1"/>
  <c r="D548" i="1"/>
  <c r="C548" i="1"/>
  <c r="D547" i="1"/>
  <c r="C547" i="1"/>
  <c r="D546" i="1"/>
  <c r="C546" i="1"/>
  <c r="D545" i="1"/>
  <c r="C545" i="1"/>
  <c r="D544" i="1"/>
  <c r="C544" i="1"/>
  <c r="D543" i="1"/>
  <c r="C543" i="1"/>
  <c r="H543" i="1" s="1"/>
  <c r="D542" i="1"/>
  <c r="C542" i="1"/>
  <c r="D541" i="1"/>
  <c r="C541" i="1"/>
  <c r="D540" i="1"/>
  <c r="C540" i="1"/>
  <c r="H540" i="1" s="1"/>
  <c r="D539" i="1"/>
  <c r="C539" i="1"/>
  <c r="D538" i="1"/>
  <c r="C538" i="1"/>
  <c r="D537" i="1"/>
  <c r="C537" i="1"/>
  <c r="D536" i="1"/>
  <c r="C536" i="1"/>
  <c r="H536" i="1" s="1"/>
  <c r="D535" i="1"/>
  <c r="C535" i="1"/>
  <c r="D534" i="1"/>
  <c r="C534" i="1"/>
  <c r="D533" i="1"/>
  <c r="C533" i="1"/>
  <c r="D532" i="1"/>
  <c r="C532" i="1"/>
  <c r="H532" i="1" s="1"/>
  <c r="D531" i="1"/>
  <c r="C531" i="1"/>
  <c r="H531" i="1" s="1"/>
  <c r="D530" i="1"/>
  <c r="D528" i="1"/>
  <c r="C528" i="1"/>
  <c r="H528" i="1" s="1"/>
  <c r="D527" i="1"/>
  <c r="C527" i="1"/>
  <c r="D526" i="1"/>
  <c r="D525" i="1"/>
  <c r="C525" i="1"/>
  <c r="H525" i="1" s="1"/>
  <c r="D524" i="1"/>
  <c r="C524" i="1"/>
  <c r="D523" i="1"/>
  <c r="C523" i="1"/>
  <c r="D522" i="1"/>
  <c r="C522" i="1"/>
  <c r="H522" i="1" s="1"/>
  <c r="D521" i="1"/>
  <c r="C521" i="1"/>
  <c r="H521" i="1" s="1"/>
  <c r="D520" i="1"/>
  <c r="C520" i="1"/>
  <c r="D519" i="1"/>
  <c r="C519" i="1"/>
  <c r="D518" i="1"/>
  <c r="C518" i="1"/>
  <c r="H518" i="1" s="1"/>
  <c r="D517" i="1"/>
  <c r="C517" i="1"/>
  <c r="H517" i="1" s="1"/>
  <c r="D516" i="1"/>
  <c r="D515" i="1"/>
  <c r="C515" i="1"/>
  <c r="D514" i="1"/>
  <c r="C514" i="1"/>
  <c r="D513" i="1"/>
  <c r="C513" i="1"/>
  <c r="D512" i="1"/>
  <c r="C512" i="1"/>
  <c r="H512" i="1" s="1"/>
  <c r="D511" i="1"/>
  <c r="C511" i="1"/>
  <c r="D510" i="1"/>
  <c r="C510" i="1"/>
  <c r="D509" i="1"/>
  <c r="C509" i="1"/>
  <c r="D508" i="1"/>
  <c r="C508" i="1"/>
  <c r="H508" i="1" s="1"/>
  <c r="D507" i="1"/>
  <c r="C507" i="1"/>
  <c r="H507" i="1" s="1"/>
  <c r="D506" i="1"/>
  <c r="C506" i="1"/>
  <c r="D505" i="1"/>
  <c r="C505" i="1"/>
  <c r="D504" i="1"/>
  <c r="C504" i="1"/>
  <c r="H504" i="1" s="1"/>
  <c r="C503" i="1"/>
  <c r="D502" i="1"/>
  <c r="C502" i="1"/>
  <c r="D501" i="1"/>
  <c r="C501" i="1"/>
  <c r="H501" i="1" s="1"/>
  <c r="D500" i="1"/>
  <c r="C500" i="1"/>
  <c r="H500" i="1" s="1"/>
  <c r="D499" i="1"/>
  <c r="C499" i="1"/>
  <c r="D498" i="1"/>
  <c r="C498" i="1"/>
  <c r="D497" i="1"/>
  <c r="C497" i="1"/>
  <c r="H497" i="1" s="1"/>
  <c r="D496" i="1"/>
  <c r="D495" i="1"/>
  <c r="C495" i="1"/>
  <c r="D494" i="1"/>
  <c r="C494" i="1"/>
  <c r="H494" i="1" s="1"/>
  <c r="D493" i="1"/>
  <c r="C493" i="1"/>
  <c r="D492" i="1"/>
  <c r="C492" i="1"/>
  <c r="D491" i="1"/>
  <c r="C491" i="1"/>
  <c r="D490" i="1"/>
  <c r="C490" i="1"/>
  <c r="H490" i="1" s="1"/>
  <c r="D489" i="1"/>
  <c r="C489" i="1"/>
  <c r="D488" i="1"/>
  <c r="C488" i="1"/>
  <c r="D487" i="1"/>
  <c r="C487" i="1"/>
  <c r="D486" i="1"/>
  <c r="C486" i="1"/>
  <c r="H486" i="1" s="1"/>
  <c r="D484" i="1"/>
  <c r="C484" i="1"/>
  <c r="D483" i="1"/>
  <c r="C483" i="1"/>
  <c r="D482" i="1"/>
  <c r="D481" i="1"/>
  <c r="C481" i="1"/>
  <c r="H481" i="1" s="1"/>
  <c r="D480" i="1"/>
  <c r="C480" i="1"/>
  <c r="D479" i="1"/>
  <c r="C479" i="1"/>
  <c r="G479" i="1" s="1"/>
  <c r="D478" i="1"/>
  <c r="C478" i="1"/>
  <c r="D477" i="1"/>
  <c r="C477" i="1"/>
  <c r="H477" i="1" s="1"/>
  <c r="D476" i="1"/>
  <c r="C476" i="1"/>
  <c r="D475" i="1"/>
  <c r="C475" i="1"/>
  <c r="H475" i="1" s="1"/>
  <c r="D474" i="1"/>
  <c r="C474" i="1"/>
  <c r="D473" i="1"/>
  <c r="D472" i="1"/>
  <c r="C472" i="1"/>
  <c r="H472" i="1" s="1"/>
  <c r="D471" i="1"/>
  <c r="C471" i="1"/>
  <c r="D470" i="1"/>
  <c r="C470" i="1"/>
  <c r="D469" i="1"/>
  <c r="C469" i="1"/>
  <c r="H469" i="1" s="1"/>
  <c r="D468" i="1"/>
  <c r="C468" i="1"/>
  <c r="H468" i="1" s="1"/>
  <c r="D467" i="1"/>
  <c r="C467" i="1"/>
  <c r="D466" i="1"/>
  <c r="C466" i="1"/>
  <c r="D465" i="1"/>
  <c r="C465" i="1"/>
  <c r="H465" i="1" s="1"/>
  <c r="D464" i="1"/>
  <c r="C464" i="1"/>
  <c r="H464" i="1" s="1"/>
  <c r="D463" i="1"/>
  <c r="C463" i="1"/>
  <c r="D462" i="1"/>
  <c r="C462" i="1"/>
  <c r="D461" i="1"/>
  <c r="C461" i="1"/>
  <c r="H461" i="1" s="1"/>
  <c r="D460" i="1"/>
  <c r="D459" i="1"/>
  <c r="C459" i="1"/>
  <c r="D458" i="1"/>
  <c r="C458" i="1"/>
  <c r="G458" i="1" s="1"/>
  <c r="D457" i="1"/>
  <c r="C457" i="1"/>
  <c r="D456" i="1"/>
  <c r="C456" i="1"/>
  <c r="H456" i="1" s="1"/>
  <c r="D455" i="1"/>
  <c r="C455" i="1"/>
  <c r="D454" i="1"/>
  <c r="C454" i="1"/>
  <c r="D453" i="1"/>
  <c r="C453" i="1"/>
  <c r="D452" i="1"/>
  <c r="C452" i="1"/>
  <c r="D451" i="1"/>
  <c r="C451" i="1"/>
  <c r="D450" i="1"/>
  <c r="C450" i="1"/>
  <c r="H450" i="1" s="1"/>
  <c r="D449" i="1"/>
  <c r="C449" i="1"/>
  <c r="D448" i="1"/>
  <c r="C448" i="1"/>
  <c r="H448" i="1" s="1"/>
  <c r="D447" i="1"/>
  <c r="C447" i="1"/>
  <c r="D446" i="1"/>
  <c r="C446" i="1"/>
  <c r="G446" i="1" s="1"/>
  <c r="D445" i="1"/>
  <c r="C445" i="1"/>
  <c r="D444" i="1"/>
  <c r="C444" i="1"/>
  <c r="D443" i="1"/>
  <c r="C443" i="1"/>
  <c r="D442" i="1"/>
  <c r="C442" i="1"/>
  <c r="H442" i="1" s="1"/>
  <c r="D441" i="1"/>
  <c r="C441" i="1"/>
  <c r="D440" i="1"/>
  <c r="C440" i="1"/>
  <c r="D439" i="1"/>
  <c r="C439" i="1"/>
  <c r="D438" i="1"/>
  <c r="C438" i="1"/>
  <c r="D437" i="1"/>
  <c r="C437" i="1"/>
  <c r="D436" i="1"/>
  <c r="C436" i="1"/>
  <c r="H436" i="1" s="1"/>
  <c r="D435" i="1"/>
  <c r="C435" i="1"/>
  <c r="D434" i="1"/>
  <c r="C434" i="1"/>
  <c r="G434" i="1" s="1"/>
  <c r="D433" i="1"/>
  <c r="C433" i="1"/>
  <c r="D432" i="1"/>
  <c r="C432" i="1"/>
  <c r="D431" i="1"/>
  <c r="C431" i="1"/>
  <c r="D430" i="1"/>
  <c r="C430" i="1"/>
  <c r="D429" i="1"/>
  <c r="C429" i="1"/>
  <c r="D428" i="1"/>
  <c r="C428" i="1"/>
  <c r="D427" i="1"/>
  <c r="C427" i="1"/>
  <c r="D426" i="1"/>
  <c r="C426" i="1"/>
  <c r="D425" i="1"/>
  <c r="D423" i="1"/>
  <c r="C423" i="1"/>
  <c r="D422" i="1"/>
  <c r="D421" i="1"/>
  <c r="C421" i="1"/>
  <c r="D416" i="1"/>
  <c r="C416" i="1"/>
  <c r="D415" i="1"/>
  <c r="C415" i="1"/>
  <c r="D414" i="1"/>
  <c r="C414" i="1"/>
  <c r="G414" i="1" s="1"/>
  <c r="D411" i="1"/>
  <c r="C411" i="1"/>
  <c r="D410" i="1"/>
  <c r="C410" i="1"/>
  <c r="H410" i="1" s="1"/>
  <c r="D409" i="1"/>
  <c r="C409" i="1"/>
  <c r="D408" i="1"/>
  <c r="C408" i="1"/>
  <c r="H408" i="1" s="1"/>
  <c r="D407" i="1"/>
  <c r="C407" i="1"/>
  <c r="D406" i="1"/>
  <c r="C406" i="1"/>
  <c r="D405" i="1"/>
  <c r="D404" i="1"/>
  <c r="C404" i="1"/>
  <c r="D403" i="1"/>
  <c r="C403" i="1"/>
  <c r="D402" i="1"/>
  <c r="C402" i="1"/>
  <c r="D401" i="1"/>
  <c r="D400" i="1"/>
  <c r="C400" i="1"/>
  <c r="H400" i="1" s="1"/>
  <c r="D399" i="1"/>
  <c r="C399" i="1"/>
  <c r="G399" i="1" s="1"/>
  <c r="D398" i="1"/>
  <c r="C398" i="1"/>
  <c r="D397" i="1"/>
  <c r="C397" i="1"/>
  <c r="H397" i="1" s="1"/>
  <c r="D396" i="1"/>
  <c r="C396" i="1"/>
  <c r="H396" i="1" s="1"/>
  <c r="D395" i="1"/>
  <c r="C395" i="1"/>
  <c r="D394" i="1"/>
  <c r="C394" i="1"/>
  <c r="D393" i="1"/>
  <c r="C393" i="1"/>
  <c r="D392" i="1"/>
  <c r="C392" i="1"/>
  <c r="D391" i="1"/>
  <c r="C391" i="1"/>
  <c r="D390" i="1"/>
  <c r="C390" i="1"/>
  <c r="D389" i="1"/>
  <c r="C389" i="1"/>
  <c r="H389" i="1" s="1"/>
  <c r="D388" i="1"/>
  <c r="D387" i="1"/>
  <c r="C387" i="1"/>
  <c r="H387" i="1" s="1"/>
  <c r="D386" i="1"/>
  <c r="C386" i="1"/>
  <c r="D385" i="1"/>
  <c r="C385" i="1"/>
  <c r="D384" i="1"/>
  <c r="C384" i="1"/>
  <c r="D383" i="1"/>
  <c r="C383" i="1"/>
  <c r="H383" i="1" s="1"/>
  <c r="D382" i="1"/>
  <c r="C382" i="1"/>
  <c r="H382" i="1" s="1"/>
  <c r="D381" i="1"/>
  <c r="C381" i="1"/>
  <c r="D380" i="1"/>
  <c r="C380" i="1"/>
  <c r="D379" i="1"/>
  <c r="C379" i="1"/>
  <c r="D378" i="1"/>
  <c r="C378" i="1"/>
  <c r="H378" i="1" s="1"/>
  <c r="D377" i="1"/>
  <c r="C377" i="1"/>
  <c r="D376" i="1"/>
  <c r="C376" i="1"/>
  <c r="D375" i="1"/>
  <c r="C375" i="1"/>
  <c r="D374" i="1"/>
  <c r="C374" i="1"/>
  <c r="D373" i="1"/>
  <c r="C373" i="1"/>
  <c r="D372" i="1"/>
  <c r="C372" i="1"/>
  <c r="D371" i="1"/>
  <c r="C371" i="1"/>
  <c r="H371" i="1" s="1"/>
  <c r="D370" i="1"/>
  <c r="C370" i="1"/>
  <c r="D369" i="1"/>
  <c r="D367" i="1"/>
  <c r="C367" i="1"/>
  <c r="D366" i="1"/>
  <c r="C366" i="1"/>
  <c r="D365" i="1"/>
  <c r="C365" i="1"/>
  <c r="G365" i="1" s="1"/>
  <c r="D364" i="1"/>
  <c r="C364" i="1"/>
  <c r="D363" i="1"/>
  <c r="C363" i="1"/>
  <c r="D362" i="1"/>
  <c r="C362" i="1"/>
  <c r="G362" i="1" s="1"/>
  <c r="D361" i="1"/>
  <c r="C361" i="1"/>
  <c r="D360" i="1"/>
  <c r="C360" i="1"/>
  <c r="D359" i="1"/>
  <c r="C359" i="1"/>
  <c r="H359" i="1" s="1"/>
  <c r="D358" i="1"/>
  <c r="C358" i="1"/>
  <c r="D357" i="1"/>
  <c r="C357" i="1"/>
  <c r="D354" i="1"/>
  <c r="C354" i="1"/>
  <c r="D353" i="1"/>
  <c r="C353" i="1"/>
  <c r="D352" i="1"/>
  <c r="C352" i="1"/>
  <c r="D351" i="1"/>
  <c r="C351" i="1"/>
  <c r="D350" i="1"/>
  <c r="C350" i="1"/>
  <c r="D349" i="1"/>
  <c r="C349" i="1"/>
  <c r="H349" i="1" s="1"/>
  <c r="D348" i="1"/>
  <c r="C348" i="1"/>
  <c r="G348" i="1" s="1"/>
  <c r="D347" i="1"/>
  <c r="C347" i="1"/>
  <c r="H347" i="1" s="1"/>
  <c r="D346" i="1"/>
  <c r="C346" i="1"/>
  <c r="D345" i="1"/>
  <c r="C345" i="1"/>
  <c r="D344" i="1"/>
  <c r="C344" i="1"/>
  <c r="D343" i="1"/>
  <c r="C343" i="1"/>
  <c r="D342" i="1"/>
  <c r="C342" i="1"/>
  <c r="D341" i="1"/>
  <c r="D340" i="1"/>
  <c r="C340" i="1"/>
  <c r="D339" i="1"/>
  <c r="C339" i="1"/>
  <c r="D338" i="1"/>
  <c r="C338" i="1"/>
  <c r="G338" i="1" s="1"/>
  <c r="D337" i="1"/>
  <c r="C337" i="1"/>
  <c r="D336" i="1"/>
  <c r="D335" i="1"/>
  <c r="C335" i="1"/>
  <c r="H335" i="1" s="1"/>
  <c r="D334" i="1"/>
  <c r="C334" i="1"/>
  <c r="H334" i="1" s="1"/>
  <c r="D333" i="1"/>
  <c r="C333" i="1"/>
  <c r="D332" i="1"/>
  <c r="C332" i="1"/>
  <c r="D331" i="1"/>
  <c r="D330" i="1"/>
  <c r="C330" i="1"/>
  <c r="H330" i="1" s="1"/>
  <c r="D329" i="1"/>
  <c r="C329" i="1"/>
  <c r="D328" i="1"/>
  <c r="C328" i="1"/>
  <c r="D327" i="1"/>
  <c r="C327" i="1"/>
  <c r="H327" i="1" s="1"/>
  <c r="D326" i="1"/>
  <c r="C326" i="1"/>
  <c r="G326" i="1" s="1"/>
  <c r="D325" i="1"/>
  <c r="C325" i="1"/>
  <c r="D324" i="1"/>
  <c r="C324" i="1"/>
  <c r="D323" i="1"/>
  <c r="C323" i="1"/>
  <c r="G323" i="1" s="1"/>
  <c r="D322" i="1"/>
  <c r="D321" i="1"/>
  <c r="C321" i="1"/>
  <c r="H321" i="1" s="1"/>
  <c r="D320" i="1"/>
  <c r="C320" i="1"/>
  <c r="D319" i="1"/>
  <c r="C319" i="1"/>
  <c r="D318" i="1"/>
  <c r="C318" i="1"/>
  <c r="H318" i="1" s="1"/>
  <c r="D317" i="1"/>
  <c r="C317" i="1"/>
  <c r="D315" i="1"/>
  <c r="C315" i="1"/>
  <c r="D314" i="1"/>
  <c r="C314" i="1"/>
  <c r="G314" i="1" s="1"/>
  <c r="D313" i="1"/>
  <c r="C313" i="1"/>
  <c r="D312" i="1"/>
  <c r="C312" i="1"/>
  <c r="H312" i="1" s="1"/>
  <c r="D311" i="1"/>
  <c r="C311" i="1"/>
  <c r="D310" i="1"/>
  <c r="C310" i="1"/>
  <c r="H310" i="1" s="1"/>
  <c r="D309" i="1"/>
  <c r="C309" i="1"/>
  <c r="H309" i="1" s="1"/>
  <c r="D308" i="1"/>
  <c r="C308" i="1"/>
  <c r="G308" i="1" s="1"/>
  <c r="D307" i="1"/>
  <c r="C307" i="1"/>
  <c r="D306" i="1"/>
  <c r="C306" i="1"/>
  <c r="H306" i="1" s="1"/>
  <c r="D305" i="1"/>
  <c r="C305" i="1"/>
  <c r="D302" i="1"/>
  <c r="C302" i="1"/>
  <c r="H302" i="1" s="1"/>
  <c r="D301" i="1"/>
  <c r="C301" i="1"/>
  <c r="D300" i="1"/>
  <c r="C300" i="1"/>
  <c r="H300" i="1" s="1"/>
  <c r="D299" i="1"/>
  <c r="C299" i="1"/>
  <c r="G299" i="1" s="1"/>
  <c r="D298" i="1"/>
  <c r="C298" i="1"/>
  <c r="G298" i="1" s="1"/>
  <c r="D294" i="1"/>
  <c r="C294" i="1"/>
  <c r="D293" i="1"/>
  <c r="C293" i="1"/>
  <c r="D292" i="1"/>
  <c r="C292" i="1"/>
  <c r="G292" i="1" s="1"/>
  <c r="D291" i="1"/>
  <c r="C291" i="1"/>
  <c r="H291" i="1" s="1"/>
  <c r="D290" i="1"/>
  <c r="C290" i="1"/>
  <c r="D289" i="1"/>
  <c r="C289" i="1"/>
  <c r="D288" i="1"/>
  <c r="C288" i="1"/>
  <c r="D287" i="1"/>
  <c r="C287" i="1"/>
  <c r="D286" i="1"/>
  <c r="C286" i="1"/>
  <c r="D285" i="1"/>
  <c r="C285" i="1"/>
  <c r="H285" i="1" s="1"/>
  <c r="D284" i="1"/>
  <c r="C284" i="1"/>
  <c r="H284" i="1" s="1"/>
  <c r="D283" i="1"/>
  <c r="C283" i="1"/>
  <c r="D282" i="1"/>
  <c r="C282" i="1"/>
  <c r="D281" i="1"/>
  <c r="C281" i="1"/>
  <c r="D280" i="1"/>
  <c r="C280" i="1"/>
  <c r="G280" i="1" s="1"/>
  <c r="D279" i="1"/>
  <c r="C279" i="1"/>
  <c r="H279" i="1" s="1"/>
  <c r="D278" i="1"/>
  <c r="C278" i="1"/>
  <c r="D277" i="1"/>
  <c r="C277" i="1"/>
  <c r="D276" i="1"/>
  <c r="C276" i="1"/>
  <c r="H276" i="1" s="1"/>
  <c r="D275" i="1"/>
  <c r="C275" i="1"/>
  <c r="G275" i="1" s="1"/>
  <c r="D274" i="1"/>
  <c r="C274" i="1"/>
  <c r="D273" i="1"/>
  <c r="C273" i="1"/>
  <c r="H273" i="1" s="1"/>
  <c r="D272" i="1"/>
  <c r="C272" i="1"/>
  <c r="H272" i="1" s="1"/>
  <c r="D271" i="1"/>
  <c r="C271" i="1"/>
  <c r="H271" i="1" s="1"/>
  <c r="D270" i="1"/>
  <c r="C270" i="1"/>
  <c r="D268" i="1"/>
  <c r="C268" i="1"/>
  <c r="D267" i="1"/>
  <c r="C267" i="1"/>
  <c r="H267" i="1" s="1"/>
  <c r="D266" i="1"/>
  <c r="C266" i="1"/>
  <c r="D265" i="1"/>
  <c r="C265" i="1"/>
  <c r="D264" i="1"/>
  <c r="C264" i="1"/>
  <c r="D263" i="1"/>
  <c r="C263" i="1"/>
  <c r="G263" i="1" s="1"/>
  <c r="D262" i="1"/>
  <c r="C262" i="1"/>
  <c r="D261" i="1"/>
  <c r="C261" i="1"/>
  <c r="D260" i="1"/>
  <c r="C260" i="1"/>
  <c r="D259" i="1"/>
  <c r="C259" i="1"/>
  <c r="H259" i="1" s="1"/>
  <c r="D257" i="1"/>
  <c r="C257" i="1"/>
  <c r="D256" i="1"/>
  <c r="C256" i="1"/>
  <c r="G256" i="1" s="1"/>
  <c r="D255" i="1"/>
  <c r="C255" i="1"/>
  <c r="H255" i="1" s="1"/>
  <c r="D254" i="1"/>
  <c r="C254" i="1"/>
  <c r="D253" i="1"/>
  <c r="C253" i="1"/>
  <c r="D252" i="1"/>
  <c r="C252" i="1"/>
  <c r="D251" i="1"/>
  <c r="C251" i="1"/>
  <c r="G251" i="1" s="1"/>
  <c r="D250" i="1"/>
  <c r="C250" i="1"/>
  <c r="D249" i="1"/>
  <c r="C249" i="1"/>
  <c r="D248" i="1"/>
  <c r="C248" i="1"/>
  <c r="G248" i="1" s="1"/>
  <c r="D247" i="1"/>
  <c r="C247" i="1"/>
  <c r="H247" i="1" s="1"/>
  <c r="D246" i="1"/>
  <c r="C246" i="1"/>
  <c r="D245" i="1"/>
  <c r="C245" i="1"/>
  <c r="D244" i="1"/>
  <c r="C244" i="1"/>
  <c r="H244" i="1" s="1"/>
  <c r="D243" i="1"/>
  <c r="C243" i="1"/>
  <c r="H243" i="1" s="1"/>
  <c r="D242" i="1"/>
  <c r="D241" i="1"/>
  <c r="C241" i="1"/>
  <c r="D240" i="1"/>
  <c r="C240" i="1"/>
  <c r="D239" i="1"/>
  <c r="C239" i="1"/>
  <c r="D238" i="1"/>
  <c r="C238" i="1"/>
  <c r="D237" i="1"/>
  <c r="C237" i="1"/>
  <c r="H237" i="1" s="1"/>
  <c r="D236" i="1"/>
  <c r="C236" i="1"/>
  <c r="D235" i="1"/>
  <c r="C235" i="1"/>
  <c r="D234" i="1"/>
  <c r="C234" i="1"/>
  <c r="D233" i="1"/>
  <c r="C233" i="1"/>
  <c r="D232" i="1"/>
  <c r="C232" i="1"/>
  <c r="D231" i="1"/>
  <c r="C231" i="1"/>
  <c r="D230" i="1"/>
  <c r="C230" i="1"/>
  <c r="D229" i="1"/>
  <c r="C229" i="1"/>
  <c r="D228" i="1"/>
  <c r="C228" i="1"/>
  <c r="D227" i="1"/>
  <c r="C227" i="1"/>
  <c r="D225" i="1"/>
  <c r="C225" i="1"/>
  <c r="H225" i="1" s="1"/>
  <c r="D224" i="1"/>
  <c r="C224" i="1"/>
  <c r="D223" i="1"/>
  <c r="C223" i="1"/>
  <c r="H223" i="1" s="1"/>
  <c r="D222" i="1"/>
  <c r="C222" i="1"/>
  <c r="H222" i="1" s="1"/>
  <c r="D221" i="1"/>
  <c r="C221" i="1"/>
  <c r="D220" i="1"/>
  <c r="C220" i="1"/>
  <c r="D219" i="1"/>
  <c r="C219" i="1"/>
  <c r="H219" i="1" s="1"/>
  <c r="D218" i="1"/>
  <c r="C218" i="1"/>
  <c r="D217" i="1"/>
  <c r="D216" i="1"/>
  <c r="C216" i="1"/>
  <c r="D215" i="1"/>
  <c r="C215" i="1"/>
  <c r="G215" i="1" s="1"/>
  <c r="D214" i="1"/>
  <c r="C214" i="1"/>
  <c r="D213" i="1"/>
  <c r="C213" i="1"/>
  <c r="H213" i="1" s="1"/>
  <c r="D212" i="1"/>
  <c r="C212" i="1"/>
  <c r="D211" i="1"/>
  <c r="C211" i="1"/>
  <c r="H211" i="1" s="1"/>
  <c r="D210" i="1"/>
  <c r="C210" i="1"/>
  <c r="D209" i="1"/>
  <c r="C209" i="1"/>
  <c r="D208" i="1"/>
  <c r="C208" i="1"/>
  <c r="D207" i="1"/>
  <c r="C207" i="1"/>
  <c r="H207" i="1" s="1"/>
  <c r="D206" i="1"/>
  <c r="C206" i="1"/>
  <c r="D205" i="1"/>
  <c r="C205" i="1"/>
  <c r="D204" i="1"/>
  <c r="C204" i="1"/>
  <c r="D203" i="1"/>
  <c r="C203" i="1"/>
  <c r="G203" i="1" s="1"/>
  <c r="D202" i="1"/>
  <c r="C202" i="1"/>
  <c r="D201" i="1"/>
  <c r="C201" i="1"/>
  <c r="H201" i="1" s="1"/>
  <c r="D200" i="1"/>
  <c r="C200" i="1"/>
  <c r="D199" i="1"/>
  <c r="D197" i="1"/>
  <c r="C197" i="1"/>
  <c r="D196" i="1"/>
  <c r="C196" i="1"/>
  <c r="H196" i="1" s="1"/>
  <c r="D195" i="1"/>
  <c r="C195" i="1"/>
  <c r="D194" i="1"/>
  <c r="C194" i="1"/>
  <c r="D193" i="1"/>
  <c r="C193" i="1"/>
  <c r="D192" i="1"/>
  <c r="C192" i="1"/>
  <c r="H192" i="1" s="1"/>
  <c r="D191" i="1"/>
  <c r="C191" i="1"/>
  <c r="D190" i="1"/>
  <c r="D189" i="1"/>
  <c r="C189" i="1"/>
  <c r="D188" i="1"/>
  <c r="C188" i="1"/>
  <c r="D187" i="1"/>
  <c r="C187" i="1"/>
  <c r="H187" i="1" s="1"/>
  <c r="D186" i="1"/>
  <c r="C186" i="1"/>
  <c r="D185" i="1"/>
  <c r="C185" i="1"/>
  <c r="D184" i="1"/>
  <c r="C184" i="1"/>
  <c r="H184" i="1" s="1"/>
  <c r="D183" i="1"/>
  <c r="C183" i="1"/>
  <c r="H183" i="1" s="1"/>
  <c r="D182" i="1"/>
  <c r="C182" i="1"/>
  <c r="D181" i="1"/>
  <c r="C181" i="1"/>
  <c r="D180" i="1"/>
  <c r="C180" i="1"/>
  <c r="H180" i="1" s="1"/>
  <c r="D179" i="1"/>
  <c r="C179" i="1"/>
  <c r="D178" i="1"/>
  <c r="C178" i="1"/>
  <c r="D177" i="1"/>
  <c r="C177" i="1"/>
  <c r="D176" i="1"/>
  <c r="C176" i="1"/>
  <c r="G176" i="1" s="1"/>
  <c r="D175" i="1"/>
  <c r="C175" i="1"/>
  <c r="G175" i="1" s="1"/>
  <c r="D174" i="1"/>
  <c r="C174" i="1"/>
  <c r="D173" i="1"/>
  <c r="C173" i="1"/>
  <c r="D172" i="1"/>
  <c r="C172" i="1"/>
  <c r="D171" i="1"/>
  <c r="C171" i="1"/>
  <c r="D170" i="1"/>
  <c r="C170" i="1"/>
  <c r="D169" i="1"/>
  <c r="C169" i="1"/>
  <c r="D168" i="1"/>
  <c r="C168" i="1"/>
  <c r="G168" i="1" s="1"/>
  <c r="D167" i="1"/>
  <c r="C167" i="1"/>
  <c r="G167" i="1" s="1"/>
  <c r="D166" i="1"/>
  <c r="C166" i="1"/>
  <c r="D165" i="1"/>
  <c r="C165" i="1"/>
  <c r="D164" i="1"/>
  <c r="C164" i="1"/>
  <c r="G164" i="1" s="1"/>
  <c r="D163" i="1"/>
  <c r="C163" i="1"/>
  <c r="H163" i="1" s="1"/>
  <c r="D162" i="1"/>
  <c r="C162" i="1"/>
  <c r="D161" i="1"/>
  <c r="D159" i="1"/>
  <c r="C159" i="1"/>
  <c r="D158" i="1"/>
  <c r="C158" i="1"/>
  <c r="G158" i="1" s="1"/>
  <c r="D157" i="1"/>
  <c r="C157" i="1"/>
  <c r="D156" i="1"/>
  <c r="D155" i="1"/>
  <c r="C155" i="1"/>
  <c r="G155" i="1" s="1"/>
  <c r="D154" i="1"/>
  <c r="C154" i="1"/>
  <c r="D153" i="1"/>
  <c r="C153" i="1"/>
  <c r="D152" i="1"/>
  <c r="C152" i="1"/>
  <c r="G152" i="1" s="1"/>
  <c r="D151" i="1"/>
  <c r="C151" i="1"/>
  <c r="H151" i="1" s="1"/>
  <c r="D150" i="1"/>
  <c r="C150" i="1"/>
  <c r="G150" i="1" s="1"/>
  <c r="D147" i="1"/>
  <c r="C147" i="1"/>
  <c r="D146" i="1"/>
  <c r="C146" i="1"/>
  <c r="G146" i="1" s="1"/>
  <c r="D145" i="1"/>
  <c r="C145" i="1"/>
  <c r="H145" i="1" s="1"/>
  <c r="D144" i="1"/>
  <c r="C144" i="1"/>
  <c r="H144" i="1" s="1"/>
  <c r="D143" i="1"/>
  <c r="C143" i="1"/>
  <c r="D142" i="1"/>
  <c r="C142" i="1"/>
  <c r="H142" i="1" s="1"/>
  <c r="D141" i="1"/>
  <c r="C141" i="1"/>
  <c r="D140" i="1"/>
  <c r="C140" i="1"/>
  <c r="G140" i="1" s="1"/>
  <c r="D139" i="1"/>
  <c r="C139" i="1"/>
  <c r="D138" i="1"/>
  <c r="C138" i="1"/>
  <c r="D137" i="1"/>
  <c r="C137" i="1"/>
  <c r="G137" i="1" s="1"/>
  <c r="D136" i="1"/>
  <c r="C136" i="1"/>
  <c r="D135" i="1"/>
  <c r="C135" i="1"/>
  <c r="D134" i="1"/>
  <c r="C134" i="1"/>
  <c r="D133" i="1"/>
  <c r="C133" i="1"/>
  <c r="H133" i="1" s="1"/>
  <c r="D132" i="1"/>
  <c r="C132" i="1"/>
  <c r="H132" i="1" s="1"/>
  <c r="D131" i="1"/>
  <c r="C131" i="1"/>
  <c r="D130" i="1"/>
  <c r="D129" i="1"/>
  <c r="C129" i="1"/>
  <c r="D128" i="1"/>
  <c r="C128" i="1"/>
  <c r="H128" i="1" s="1"/>
  <c r="D127" i="1"/>
  <c r="C127" i="1"/>
  <c r="G127" i="1" s="1"/>
  <c r="D126" i="1"/>
  <c r="C126" i="1"/>
  <c r="D125" i="1"/>
  <c r="C125" i="1"/>
  <c r="D124" i="1"/>
  <c r="C124" i="1"/>
  <c r="G124" i="1" s="1"/>
  <c r="D123" i="1"/>
  <c r="C123" i="1"/>
  <c r="H123" i="1" s="1"/>
  <c r="D122" i="1"/>
  <c r="C122" i="1"/>
  <c r="D120" i="1"/>
  <c r="C120" i="1"/>
  <c r="D119" i="1"/>
  <c r="C119" i="1"/>
  <c r="H119" i="1" s="1"/>
  <c r="D118" i="1"/>
  <c r="C118" i="1"/>
  <c r="H118" i="1" s="1"/>
  <c r="D117" i="1"/>
  <c r="C117" i="1"/>
  <c r="D116" i="1"/>
  <c r="C116" i="1"/>
  <c r="D115" i="1"/>
  <c r="C115" i="1"/>
  <c r="G115" i="1" s="1"/>
  <c r="D114" i="1"/>
  <c r="C114" i="1"/>
  <c r="H114" i="1" s="1"/>
  <c r="D113" i="1"/>
  <c r="C113" i="1"/>
  <c r="D112" i="1"/>
  <c r="C112" i="1"/>
  <c r="D111" i="1"/>
  <c r="C111" i="1"/>
  <c r="H111" i="1" s="1"/>
  <c r="D110" i="1"/>
  <c r="C110" i="1"/>
  <c r="H110" i="1" s="1"/>
  <c r="D109" i="1"/>
  <c r="C109" i="1"/>
  <c r="D108" i="1"/>
  <c r="C108" i="1"/>
  <c r="D107" i="1"/>
  <c r="C107" i="1"/>
  <c r="H107" i="1" s="1"/>
  <c r="D106" i="1"/>
  <c r="C106" i="1"/>
  <c r="G106" i="1" s="1"/>
  <c r="D105" i="1"/>
  <c r="C105" i="1"/>
  <c r="D104" i="1"/>
  <c r="C104" i="1"/>
  <c r="D103" i="1"/>
  <c r="C103" i="1"/>
  <c r="H103" i="1" s="1"/>
  <c r="D101" i="1"/>
  <c r="C101" i="1"/>
  <c r="H101" i="1" s="1"/>
  <c r="D100" i="1"/>
  <c r="C100" i="1"/>
  <c r="D99" i="1"/>
  <c r="C99" i="1"/>
  <c r="D98" i="1"/>
  <c r="C98" i="1"/>
  <c r="H98" i="1" s="1"/>
  <c r="D97" i="1"/>
  <c r="C97" i="1"/>
  <c r="G97" i="1" s="1"/>
  <c r="D96" i="1"/>
  <c r="C96" i="1"/>
  <c r="D95" i="1"/>
  <c r="C95" i="1"/>
  <c r="D94" i="1"/>
  <c r="C94" i="1"/>
  <c r="H94" i="1" s="1"/>
  <c r="D93" i="1"/>
  <c r="C93" i="1"/>
  <c r="H93" i="1" s="1"/>
  <c r="D92" i="1"/>
  <c r="C92" i="1"/>
  <c r="D91" i="1"/>
  <c r="C91" i="1"/>
  <c r="D90" i="1"/>
  <c r="C90" i="1"/>
  <c r="H90" i="1" s="1"/>
  <c r="D89" i="1"/>
  <c r="C89" i="1"/>
  <c r="H89" i="1" s="1"/>
  <c r="D88" i="1"/>
  <c r="C88" i="1"/>
  <c r="D87" i="1"/>
  <c r="C87" i="1"/>
  <c r="D86" i="1"/>
  <c r="C86" i="1"/>
  <c r="H86" i="1" s="1"/>
  <c r="D85" i="1"/>
  <c r="C85" i="1"/>
  <c r="H85" i="1" s="1"/>
  <c r="D84" i="1"/>
  <c r="C84" i="1"/>
  <c r="D83" i="1"/>
  <c r="C83" i="1"/>
  <c r="D82" i="1"/>
  <c r="C82" i="1"/>
  <c r="G82" i="1" s="1"/>
  <c r="D81" i="1"/>
  <c r="C81" i="1"/>
  <c r="H81" i="1" s="1"/>
  <c r="D80" i="1"/>
  <c r="C80" i="1"/>
  <c r="D79" i="1"/>
  <c r="C79" i="1"/>
  <c r="D78" i="1"/>
  <c r="D77" i="1"/>
  <c r="C77" i="1"/>
  <c r="H77" i="1" s="1"/>
  <c r="D76" i="1"/>
  <c r="C76" i="1"/>
  <c r="D75" i="1"/>
  <c r="C75" i="1"/>
  <c r="H75" i="1" s="1"/>
  <c r="D74" i="1"/>
  <c r="C74" i="1"/>
  <c r="H74" i="1" s="1"/>
  <c r="D73" i="1"/>
  <c r="C73" i="1"/>
  <c r="H73" i="1" s="1"/>
  <c r="D72" i="1"/>
  <c r="C72" i="1"/>
  <c r="D71" i="1"/>
  <c r="C71" i="1"/>
  <c r="H71" i="1" s="1"/>
  <c r="D70" i="1"/>
  <c r="C70" i="1"/>
  <c r="H70" i="1" s="1"/>
  <c r="D69" i="1"/>
  <c r="C69" i="1"/>
  <c r="H69" i="1" s="1"/>
  <c r="D68" i="1"/>
  <c r="C68" i="1"/>
  <c r="D67" i="1"/>
  <c r="C67" i="1"/>
  <c r="H67" i="1" s="1"/>
  <c r="D66" i="1"/>
  <c r="C66" i="1"/>
  <c r="H66" i="1" s="1"/>
  <c r="D65" i="1"/>
  <c r="C65" i="1"/>
  <c r="H65" i="1" s="1"/>
  <c r="D64" i="1"/>
  <c r="C64" i="1"/>
  <c r="D63" i="1"/>
  <c r="C63" i="1"/>
  <c r="H63" i="1" s="1"/>
  <c r="D62" i="1"/>
  <c r="C62" i="1"/>
  <c r="H62" i="1" s="1"/>
  <c r="D61" i="1"/>
  <c r="C61" i="1"/>
  <c r="G61" i="1" s="1"/>
  <c r="D60" i="1"/>
  <c r="C60" i="1"/>
  <c r="D59" i="1"/>
  <c r="C59" i="1"/>
  <c r="H59" i="1" s="1"/>
  <c r="D58" i="1"/>
  <c r="C58" i="1"/>
  <c r="G58" i="1" s="1"/>
  <c r="D57" i="1"/>
  <c r="C57" i="1"/>
  <c r="H57" i="1" s="1"/>
  <c r="D56" i="1"/>
  <c r="C56" i="1"/>
  <c r="D55" i="1"/>
  <c r="C55" i="1"/>
  <c r="H55" i="1" s="1"/>
  <c r="D54" i="1"/>
  <c r="C54" i="1"/>
  <c r="H54" i="1" s="1"/>
  <c r="D53" i="1"/>
  <c r="C53" i="1"/>
  <c r="H53" i="1" s="1"/>
  <c r="D52" i="1"/>
  <c r="C52" i="1"/>
  <c r="D51" i="1"/>
  <c r="C51" i="1"/>
  <c r="H51" i="1" s="1"/>
  <c r="D50" i="1"/>
  <c r="C50" i="1"/>
  <c r="H50" i="1" s="1"/>
  <c r="D49" i="1"/>
  <c r="D48" i="1"/>
  <c r="C48" i="1"/>
  <c r="H48" i="1" s="1"/>
  <c r="D47" i="1"/>
  <c r="C47" i="1"/>
  <c r="D46" i="1"/>
  <c r="C46" i="1"/>
  <c r="D44" i="1"/>
  <c r="C44" i="1"/>
  <c r="H44" i="1" s="1"/>
  <c r="D43" i="1"/>
  <c r="C43" i="1"/>
  <c r="G43" i="1" s="1"/>
  <c r="D42" i="1"/>
  <c r="C42" i="1"/>
  <c r="D41" i="1"/>
  <c r="C41" i="1"/>
  <c r="D40" i="1"/>
  <c r="D39" i="1"/>
  <c r="D38" i="1"/>
  <c r="C38" i="1"/>
  <c r="H38" i="1" s="1"/>
  <c r="D37" i="1"/>
  <c r="C37" i="1"/>
  <c r="D36" i="1"/>
  <c r="C36" i="1"/>
  <c r="D35" i="1"/>
  <c r="C35" i="1"/>
  <c r="H35" i="1" s="1"/>
  <c r="D34" i="1"/>
  <c r="C34" i="1"/>
  <c r="G34" i="1" s="1"/>
  <c r="D33" i="1"/>
  <c r="C33" i="1"/>
  <c r="D32" i="1"/>
  <c r="C32" i="1"/>
  <c r="D31" i="1"/>
  <c r="C31" i="1"/>
  <c r="H31" i="1" s="1"/>
  <c r="D30" i="1"/>
  <c r="C30" i="1"/>
  <c r="H30" i="1" s="1"/>
  <c r="D29" i="1"/>
  <c r="C29" i="1"/>
  <c r="D28" i="1"/>
  <c r="C28" i="1"/>
  <c r="D27" i="1"/>
  <c r="C27" i="1"/>
  <c r="H27" i="1" s="1"/>
  <c r="D26" i="1"/>
  <c r="C26" i="1"/>
  <c r="H26" i="1" s="1"/>
  <c r="D25" i="1"/>
  <c r="C25" i="1"/>
  <c r="D24" i="1"/>
  <c r="C24" i="1"/>
  <c r="D23" i="1"/>
  <c r="C23" i="1"/>
  <c r="H23" i="1" s="1"/>
  <c r="D22" i="1"/>
  <c r="C22" i="1"/>
  <c r="H22" i="1" s="1"/>
  <c r="D21" i="1"/>
  <c r="C21" i="1"/>
  <c r="D20" i="1"/>
  <c r="C20" i="1"/>
  <c r="D19" i="1"/>
  <c r="C19" i="1"/>
  <c r="H19" i="1" s="1"/>
  <c r="D18" i="1"/>
  <c r="C18" i="1"/>
  <c r="H18" i="1" s="1"/>
  <c r="D17" i="1"/>
  <c r="C17" i="1"/>
  <c r="D16" i="1"/>
  <c r="C16" i="1"/>
  <c r="D15" i="1"/>
  <c r="C15" i="1"/>
  <c r="H15" i="1" s="1"/>
  <c r="D14" i="1"/>
  <c r="C14" i="1"/>
  <c r="H14" i="1" s="1"/>
  <c r="D13" i="1"/>
  <c r="D12" i="1"/>
  <c r="C12" i="1"/>
  <c r="H12" i="1" s="1"/>
  <c r="D11" i="1"/>
  <c r="C11" i="1"/>
  <c r="H11" i="1" s="1"/>
  <c r="D10" i="1"/>
  <c r="C10" i="1"/>
  <c r="G10" i="1" s="1"/>
  <c r="D9" i="1"/>
  <c r="C9" i="1"/>
  <c r="D8" i="1"/>
  <c r="C8" i="1"/>
  <c r="H8" i="1" s="1"/>
  <c r="D7" i="1"/>
  <c r="C7" i="1"/>
  <c r="H7" i="1" s="1"/>
  <c r="D6" i="1"/>
  <c r="C6" i="1"/>
  <c r="H6" i="1" s="1"/>
  <c r="D5" i="1"/>
  <c r="C5" i="1"/>
  <c r="D4" i="1"/>
  <c r="C4" i="1"/>
  <c r="E324" i="9" l="1"/>
  <c r="E329" i="9"/>
  <c r="E312" i="9"/>
  <c r="E322" i="9"/>
  <c r="B322" i="9" s="1"/>
  <c r="H1025" i="1"/>
  <c r="H1033" i="1"/>
  <c r="F216" i="4"/>
  <c r="E326" i="9"/>
  <c r="B326" i="9" s="1"/>
  <c r="E304" i="9"/>
  <c r="H1257" i="1"/>
  <c r="F35" i="5"/>
  <c r="H1574" i="1"/>
  <c r="H1562" i="1"/>
  <c r="G1551" i="1"/>
  <c r="D22" i="7"/>
  <c r="D5" i="7" s="1"/>
  <c r="D6" i="7"/>
  <c r="D25" i="8"/>
  <c r="C1602" i="1" s="1"/>
  <c r="H1009" i="1"/>
  <c r="H1006" i="1"/>
  <c r="H1005" i="1"/>
  <c r="H392" i="1"/>
  <c r="E311" i="9"/>
  <c r="B311" i="9" s="1"/>
  <c r="E26" i="9"/>
  <c r="F341" i="4"/>
  <c r="C336" i="1"/>
  <c r="E203" i="5"/>
  <c r="D1208" i="1"/>
  <c r="F264" i="5"/>
  <c r="C1268" i="1"/>
  <c r="F54" i="6"/>
  <c r="C1450" i="1"/>
  <c r="F61" i="6"/>
  <c r="C1457"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12" i="1"/>
  <c r="H816" i="1"/>
  <c r="G820" i="1"/>
  <c r="G1064" i="1"/>
  <c r="D153" i="4"/>
  <c r="C149" i="1" s="1"/>
  <c r="H316" i="9"/>
  <c r="E147" i="5"/>
  <c r="D1152" i="1" s="1"/>
  <c r="H337" i="9"/>
  <c r="D1201" i="1"/>
  <c r="E219" i="5"/>
  <c r="D1224" i="1"/>
  <c r="H1224" i="1" s="1"/>
  <c r="B126" i="9"/>
  <c r="H1024" i="1"/>
  <c r="D1155" i="1"/>
  <c r="H1488" i="1"/>
  <c r="F68" i="4"/>
  <c r="E12" i="5"/>
  <c r="D1017" i="1" s="1"/>
  <c r="F71" i="5"/>
  <c r="C1076" i="1"/>
  <c r="H16" i="1"/>
  <c r="H20" i="1"/>
  <c r="H24" i="1"/>
  <c r="H28" i="1"/>
  <c r="H32" i="1"/>
  <c r="H36" i="1"/>
  <c r="H41" i="1"/>
  <c r="H46" i="1"/>
  <c r="H79" i="1"/>
  <c r="H83" i="1"/>
  <c r="H87" i="1"/>
  <c r="G91" i="1"/>
  <c r="H95" i="1"/>
  <c r="H99" i="1"/>
  <c r="H104" i="1"/>
  <c r="H108" i="1"/>
  <c r="H112" i="1"/>
  <c r="H116" i="1"/>
  <c r="H120" i="1"/>
  <c r="H125" i="1"/>
  <c r="H129" i="1"/>
  <c r="H165" i="1"/>
  <c r="H169" i="1"/>
  <c r="G173" i="1"/>
  <c r="H177" i="1"/>
  <c r="G185" i="1"/>
  <c r="H189" i="1"/>
  <c r="G227" i="1"/>
  <c r="H231" i="1"/>
  <c r="H235" i="1"/>
  <c r="G239" i="1"/>
  <c r="H260" i="1"/>
  <c r="H264" i="1"/>
  <c r="G268" i="1"/>
  <c r="H462" i="1"/>
  <c r="H466" i="1"/>
  <c r="G470" i="1"/>
  <c r="H483" i="1"/>
  <c r="H488" i="1"/>
  <c r="H492" i="1"/>
  <c r="H509" i="1"/>
  <c r="H513" i="1"/>
  <c r="G1118" i="1"/>
  <c r="G1139" i="1"/>
  <c r="F488" i="4"/>
  <c r="C482" i="1"/>
  <c r="G482" i="1" s="1"/>
  <c r="E584" i="4"/>
  <c r="D578" i="1" s="1"/>
  <c r="D579" i="1"/>
  <c r="H579" i="1" s="1"/>
  <c r="B69" i="9"/>
  <c r="C1577" i="1"/>
  <c r="D38" i="7"/>
  <c r="H36" i="3"/>
  <c r="H17" i="1"/>
  <c r="H21" i="1"/>
  <c r="G25" i="1"/>
  <c r="H29" i="1"/>
  <c r="H33" i="1"/>
  <c r="H37" i="1"/>
  <c r="H42" i="1"/>
  <c r="H47" i="1"/>
  <c r="H80" i="1"/>
  <c r="H84" i="1"/>
  <c r="H88" i="1"/>
  <c r="H92" i="1"/>
  <c r="H96" i="1"/>
  <c r="H100" i="1"/>
  <c r="H105" i="1"/>
  <c r="H109" i="1"/>
  <c r="H113" i="1"/>
  <c r="H117" i="1"/>
  <c r="H122" i="1"/>
  <c r="H126" i="1"/>
  <c r="H162" i="1"/>
  <c r="H166" i="1"/>
  <c r="G170" i="1"/>
  <c r="H178" i="1"/>
  <c r="G182" i="1"/>
  <c r="H228" i="1"/>
  <c r="G236" i="1"/>
  <c r="H261" i="1"/>
  <c r="H324" i="1"/>
  <c r="H328" i="1"/>
  <c r="H373" i="1"/>
  <c r="G381" i="1"/>
  <c r="H385" i="1"/>
  <c r="G467" i="1"/>
  <c r="H471" i="1"/>
  <c r="H484" i="1"/>
  <c r="H489" i="1"/>
  <c r="H493" i="1"/>
  <c r="H506" i="1"/>
  <c r="H510" i="1"/>
  <c r="H527" i="1"/>
  <c r="H1026" i="1"/>
  <c r="H1030" i="1"/>
  <c r="H1034" i="1"/>
  <c r="H1042" i="1"/>
  <c r="C1046" i="1"/>
  <c r="H1054" i="1"/>
  <c r="G1058" i="1"/>
  <c r="H1071" i="1"/>
  <c r="G1157" i="1"/>
  <c r="H1319" i="1"/>
  <c r="G1331" i="1"/>
  <c r="H1355" i="1"/>
  <c r="H1359" i="1"/>
  <c r="G1367" i="1"/>
  <c r="G1391" i="1"/>
  <c r="H1530" i="1"/>
  <c r="G1534" i="1"/>
  <c r="G1541" i="1"/>
  <c r="H1545" i="1"/>
  <c r="G1553" i="1"/>
  <c r="E114" i="6"/>
  <c r="D1511" i="1"/>
  <c r="H1511" i="1" s="1"/>
  <c r="C156" i="1"/>
  <c r="H5" i="1"/>
  <c r="H52" i="1"/>
  <c r="H56" i="1"/>
  <c r="H60" i="1"/>
  <c r="G64" i="1"/>
  <c r="H68" i="1"/>
  <c r="H72" i="1"/>
  <c r="H76" i="1"/>
  <c r="H131" i="1"/>
  <c r="H135" i="1"/>
  <c r="G139" i="1"/>
  <c r="H147" i="1"/>
  <c r="H153" i="1"/>
  <c r="G157" i="1"/>
  <c r="G191" i="1"/>
  <c r="H195" i="1"/>
  <c r="G200" i="1"/>
  <c r="H208" i="1"/>
  <c r="G212" i="1"/>
  <c r="H216" i="1"/>
  <c r="H220" i="1"/>
  <c r="G224" i="1"/>
  <c r="H249" i="1"/>
  <c r="H282" i="1"/>
  <c r="H301" i="1"/>
  <c r="H307" i="1"/>
  <c r="G311" i="1"/>
  <c r="H315" i="1"/>
  <c r="G320" i="1"/>
  <c r="H333" i="1"/>
  <c r="H350" i="1"/>
  <c r="H360" i="1"/>
  <c r="H364" i="1"/>
  <c r="H398" i="1"/>
  <c r="H407" i="1"/>
  <c r="H421" i="1"/>
  <c r="G431" i="1"/>
  <c r="G443" i="1"/>
  <c r="H447" i="1"/>
  <c r="H451" i="1"/>
  <c r="G455" i="1"/>
  <c r="H459" i="1"/>
  <c r="H476" i="1"/>
  <c r="H480" i="1"/>
  <c r="H498" i="1"/>
  <c r="H519" i="1"/>
  <c r="H523" i="1"/>
  <c r="H533" i="1"/>
  <c r="H537" i="1"/>
  <c r="H549" i="1"/>
  <c r="H553" i="1"/>
  <c r="H561" i="1"/>
  <c r="H566" i="1"/>
  <c r="H570" i="1"/>
  <c r="H574" i="1"/>
  <c r="H651" i="1"/>
  <c r="H655" i="1"/>
  <c r="H663" i="1"/>
  <c r="H667" i="1"/>
  <c r="H675" i="1"/>
  <c r="H679" i="1"/>
  <c r="H683" i="1"/>
  <c r="H687" i="1"/>
  <c r="H691" i="1"/>
  <c r="H695" i="1"/>
  <c r="H699" i="1"/>
  <c r="H703" i="1"/>
  <c r="G707" i="1"/>
  <c r="H711" i="1"/>
  <c r="H715" i="1"/>
  <c r="G719" i="1"/>
  <c r="H723" i="1"/>
  <c r="H727" i="1"/>
  <c r="H731" i="1"/>
  <c r="H735" i="1"/>
  <c r="H739" i="1"/>
  <c r="H743" i="1"/>
  <c r="H747" i="1"/>
  <c r="H751" i="1"/>
  <c r="H755" i="1"/>
  <c r="H759" i="1"/>
  <c r="H763" i="1"/>
  <c r="H767" i="1"/>
  <c r="H771" i="1"/>
  <c r="H775" i="1"/>
  <c r="H779" i="1"/>
  <c r="H783" i="1"/>
  <c r="H787" i="1"/>
  <c r="H791" i="1"/>
  <c r="H795" i="1"/>
  <c r="H799" i="1"/>
  <c r="H803" i="1"/>
  <c r="G807" i="1"/>
  <c r="H823" i="1"/>
  <c r="H827" i="1"/>
  <c r="G843" i="1"/>
  <c r="H859" i="1"/>
  <c r="H863" i="1"/>
  <c r="H867" i="1"/>
  <c r="H871" i="1"/>
  <c r="H899" i="1"/>
  <c r="H911" i="1"/>
  <c r="H915" i="1"/>
  <c r="H935" i="1"/>
  <c r="H939" i="1"/>
  <c r="H963" i="1"/>
  <c r="H967" i="1"/>
  <c r="H971" i="1"/>
  <c r="H975" i="1"/>
  <c r="H979" i="1"/>
  <c r="H983" i="1"/>
  <c r="H987" i="1"/>
  <c r="H999" i="1"/>
  <c r="G1145" i="1"/>
  <c r="H1149" i="1"/>
  <c r="E230" i="4"/>
  <c r="D226" i="1" s="1"/>
  <c r="F410" i="4"/>
  <c r="C405" i="1"/>
  <c r="H405" i="1" s="1"/>
  <c r="H828" i="1"/>
  <c r="H832" i="1"/>
  <c r="H836" i="1"/>
  <c r="H840" i="1"/>
  <c r="H848" i="1"/>
  <c r="H852" i="1"/>
  <c r="H860" i="1"/>
  <c r="H876" i="1"/>
  <c r="H880" i="1"/>
  <c r="H884" i="1"/>
  <c r="H888" i="1"/>
  <c r="H896" i="1"/>
  <c r="H908" i="1"/>
  <c r="H912" i="1"/>
  <c r="H916" i="1"/>
  <c r="H920" i="1"/>
  <c r="H924" i="1"/>
  <c r="H932" i="1"/>
  <c r="H936" i="1"/>
  <c r="H940" i="1"/>
  <c r="H944" i="1"/>
  <c r="H948" i="1"/>
  <c r="H952" i="1"/>
  <c r="H956" i="1"/>
  <c r="H960" i="1"/>
  <c r="H968" i="1"/>
  <c r="H984" i="1"/>
  <c r="H988" i="1"/>
  <c r="H992" i="1"/>
  <c r="H996" i="1"/>
  <c r="H1000" i="1"/>
  <c r="H1008" i="1"/>
  <c r="H1014" i="1"/>
  <c r="H1019" i="1"/>
  <c r="H1023" i="1"/>
  <c r="H1027" i="1"/>
  <c r="H1031" i="1"/>
  <c r="H1035" i="1"/>
  <c r="H1039" i="1"/>
  <c r="G1043" i="1"/>
  <c r="H1051" i="1"/>
  <c r="H1059" i="1"/>
  <c r="G1082" i="1"/>
  <c r="H1086" i="1"/>
  <c r="G1103" i="1"/>
  <c r="H1107" i="1"/>
  <c r="G1208" i="1"/>
  <c r="H1212" i="1"/>
  <c r="H1304" i="1"/>
  <c r="H1308" i="1"/>
  <c r="H1316" i="1"/>
  <c r="G1328" i="1"/>
  <c r="H1484" i="1"/>
  <c r="H1493" i="1"/>
  <c r="H1527" i="1"/>
  <c r="H1535" i="1"/>
  <c r="F252" i="5"/>
  <c r="D6" i="8"/>
  <c r="C1583" i="1" s="1"/>
  <c r="H1583" i="1" s="1"/>
  <c r="E28" i="9"/>
  <c r="B28" i="9" s="1"/>
  <c r="E41" i="9"/>
  <c r="B41" i="9" s="1"/>
  <c r="E54" i="9"/>
  <c r="B54" i="9" s="1"/>
  <c r="E59" i="9"/>
  <c r="E67" i="9"/>
  <c r="E72" i="9"/>
  <c r="E77" i="9"/>
  <c r="E103" i="9"/>
  <c r="E129" i="9"/>
  <c r="B129" i="9" s="1"/>
  <c r="E142" i="9"/>
  <c r="B142" i="9" s="1"/>
  <c r="E150" i="9"/>
  <c r="B150" i="9" s="1"/>
  <c r="E161" i="9"/>
  <c r="F232" i="9"/>
  <c r="F240" i="9"/>
  <c r="F248" i="9"/>
  <c r="F256" i="9"/>
  <c r="F272" i="9"/>
  <c r="B272" i="9" s="1"/>
  <c r="E294" i="9"/>
  <c r="E320" i="9"/>
  <c r="B320" i="9" s="1"/>
  <c r="E328" i="9"/>
  <c r="H1188" i="1"/>
  <c r="G1241" i="1"/>
  <c r="G1253" i="1"/>
  <c r="H1263" i="1"/>
  <c r="G1418" i="1"/>
  <c r="H1422" i="1"/>
  <c r="H1452" i="1"/>
  <c r="H1456" i="1"/>
  <c r="H1468" i="1"/>
  <c r="H1472" i="1"/>
  <c r="G1498" i="1"/>
  <c r="H1502" i="1"/>
  <c r="H1506" i="1"/>
  <c r="H1515" i="1"/>
  <c r="G1519" i="1"/>
  <c r="H1575" i="1"/>
  <c r="E273" i="4"/>
  <c r="D269" i="1" s="1"/>
  <c r="B34" i="9"/>
  <c r="E44" i="9"/>
  <c r="E57" i="9"/>
  <c r="E62" i="9"/>
  <c r="B62" i="9" s="1"/>
  <c r="E80" i="9"/>
  <c r="B80" i="9" s="1"/>
  <c r="B88" i="9"/>
  <c r="E90" i="9"/>
  <c r="E98" i="9"/>
  <c r="E106" i="9"/>
  <c r="E114" i="9"/>
  <c r="E132" i="9"/>
  <c r="E137" i="9"/>
  <c r="B137" i="9" s="1"/>
  <c r="E153" i="9"/>
  <c r="B153" i="9" s="1"/>
  <c r="E164" i="9"/>
  <c r="B164" i="9" s="1"/>
  <c r="F235" i="9"/>
  <c r="B238" i="9"/>
  <c r="F243" i="9"/>
  <c r="F251" i="9"/>
  <c r="F259" i="9"/>
  <c r="F267" i="9"/>
  <c r="B267" i="9" s="1"/>
  <c r="F275" i="9"/>
  <c r="B275" i="9" s="1"/>
  <c r="F283" i="9"/>
  <c r="F291" i="9"/>
  <c r="E323" i="9"/>
  <c r="D134" i="4"/>
  <c r="F134" i="4" s="1"/>
  <c r="F393" i="4"/>
  <c r="H624" i="1"/>
  <c r="H628" i="1"/>
  <c r="H1065" i="1"/>
  <c r="G1142" i="1"/>
  <c r="H1146" i="1"/>
  <c r="G1154" i="1"/>
  <c r="G1166" i="1"/>
  <c r="H1170" i="1"/>
  <c r="G1178" i="1"/>
  <c r="H1254" i="1"/>
  <c r="H1273" i="1"/>
  <c r="H1277" i="1"/>
  <c r="G1403" i="1"/>
  <c r="G1415" i="1"/>
  <c r="H1437" i="1"/>
  <c r="H1449" i="1"/>
  <c r="G1453" i="1"/>
  <c r="H1461" i="1"/>
  <c r="G1465" i="1"/>
  <c r="H1469" i="1"/>
  <c r="H1499" i="1"/>
  <c r="H1507" i="1"/>
  <c r="H1520" i="1"/>
  <c r="H1524" i="1"/>
  <c r="G1572" i="1"/>
  <c r="J1576" i="1"/>
  <c r="J1580" i="1"/>
  <c r="D221" i="4"/>
  <c r="E335" i="9"/>
  <c r="E647" i="4"/>
  <c r="D641" i="1" s="1"/>
  <c r="F107" i="6"/>
  <c r="E37" i="9"/>
  <c r="B37" i="9" s="1"/>
  <c r="E45" i="9"/>
  <c r="E50" i="9"/>
  <c r="B50" i="9" s="1"/>
  <c r="E91" i="9"/>
  <c r="B91" i="9" s="1"/>
  <c r="E115" i="9"/>
  <c r="B115" i="9" s="1"/>
  <c r="E146" i="9"/>
  <c r="F284" i="9"/>
  <c r="H319" i="1"/>
  <c r="G332" i="1"/>
  <c r="H340" i="1"/>
  <c r="H372" i="1"/>
  <c r="H376" i="1"/>
  <c r="H380" i="1"/>
  <c r="H409" i="1"/>
  <c r="H437" i="1"/>
  <c r="H445" i="1"/>
  <c r="H449" i="1"/>
  <c r="H453" i="1"/>
  <c r="H457" i="1"/>
  <c r="H474" i="1"/>
  <c r="H487" i="1"/>
  <c r="H495" i="1"/>
  <c r="H520" i="1"/>
  <c r="H524" i="1"/>
  <c r="H534" i="1"/>
  <c r="H538" i="1"/>
  <c r="H542" i="1"/>
  <c r="H546" i="1"/>
  <c r="H558" i="1"/>
  <c r="H567" i="1"/>
  <c r="H571" i="1"/>
  <c r="H575" i="1"/>
  <c r="H625" i="1"/>
  <c r="H635" i="1"/>
  <c r="H1143" i="1"/>
  <c r="G1151" i="1"/>
  <c r="G1163" i="1"/>
  <c r="H1167" i="1"/>
  <c r="H1179" i="1"/>
  <c r="G1235" i="1"/>
  <c r="G1247" i="1"/>
  <c r="H1251" i="1"/>
  <c r="H1256" i="1"/>
  <c r="H1294" i="1"/>
  <c r="G1412" i="1"/>
  <c r="H1446" i="1"/>
  <c r="H1496" i="1"/>
  <c r="H1508" i="1"/>
  <c r="H1517" i="1"/>
  <c r="H1521" i="1"/>
  <c r="J1557" i="1"/>
  <c r="E262" i="4"/>
  <c r="D258" i="1" s="1"/>
  <c r="G185" i="9"/>
  <c r="E185" i="9" s="1"/>
  <c r="B185" i="9" s="1"/>
  <c r="F656" i="4"/>
  <c r="F19" i="5"/>
  <c r="E38" i="7"/>
  <c r="E40" i="9"/>
  <c r="E53" i="9"/>
  <c r="B53" i="9" s="1"/>
  <c r="E66" i="9"/>
  <c r="B66" i="9" s="1"/>
  <c r="E71" i="9"/>
  <c r="E94" i="9"/>
  <c r="E102" i="9"/>
  <c r="E118" i="9"/>
  <c r="E128" i="9"/>
  <c r="E141" i="9"/>
  <c r="E149" i="9"/>
  <c r="B149" i="9" s="1"/>
  <c r="E160" i="9"/>
  <c r="E173" i="9"/>
  <c r="B173" i="9" s="1"/>
  <c r="F231" i="9"/>
  <c r="F239" i="9"/>
  <c r="F247" i="9"/>
  <c r="F255" i="9"/>
  <c r="B255" i="9" s="1"/>
  <c r="F263" i="9"/>
  <c r="F271" i="9"/>
  <c r="B271" i="9" s="1"/>
  <c r="F279" i="9"/>
  <c r="F287" i="9"/>
  <c r="E307" i="9"/>
  <c r="B307" i="9" s="1"/>
  <c r="E319"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5" i="9"/>
  <c r="B26" i="9"/>
  <c r="B29" i="9"/>
  <c r="B30" i="9"/>
  <c r="B32" i="9"/>
  <c r="B33" i="9"/>
  <c r="B35" i="9"/>
  <c r="B38" i="9"/>
  <c r="B40" i="9"/>
  <c r="B42" i="9"/>
  <c r="B44" i="9"/>
  <c r="B45" i="9"/>
  <c r="B48" i="9"/>
  <c r="E49" i="9"/>
  <c r="B52" i="9"/>
  <c r="B56" i="9"/>
  <c r="B57" i="9"/>
  <c r="B59" i="9"/>
  <c r="B60" i="9"/>
  <c r="B64" i="9"/>
  <c r="B65" i="9"/>
  <c r="B67" i="9"/>
  <c r="B68" i="9"/>
  <c r="B70" i="9"/>
  <c r="B72" i="9"/>
  <c r="E73" i="9"/>
  <c r="B74" i="9"/>
  <c r="E75" i="9"/>
  <c r="B75" i="9" s="1"/>
  <c r="B77" i="9"/>
  <c r="B78" i="9"/>
  <c r="B81" i="9"/>
  <c r="B84" i="9"/>
  <c r="B89" i="9"/>
  <c r="B90" i="9"/>
  <c r="B92" i="9"/>
  <c r="B93" i="9"/>
  <c r="B94" i="9"/>
  <c r="B96" i="9"/>
  <c r="B98" i="9"/>
  <c r="B100" i="9"/>
  <c r="B101" i="9"/>
  <c r="B102" i="9"/>
  <c r="B103" i="9"/>
  <c r="B104" i="9"/>
  <c r="B105" i="9"/>
  <c r="B106" i="9"/>
  <c r="B108" i="9"/>
  <c r="E111" i="9"/>
  <c r="B111" i="9" s="1"/>
  <c r="B112" i="9"/>
  <c r="B113" i="9"/>
  <c r="B114" i="9"/>
  <c r="B116" i="9"/>
  <c r="B117" i="9"/>
  <c r="B118" i="9"/>
  <c r="B120" i="9"/>
  <c r="B125" i="9"/>
  <c r="B127" i="9"/>
  <c r="B128" i="9"/>
  <c r="B130" i="9"/>
  <c r="B132" i="9"/>
  <c r="B136" i="9"/>
  <c r="B138" i="9"/>
  <c r="B139" i="9"/>
  <c r="B140" i="9"/>
  <c r="B141" i="9"/>
  <c r="B144" i="9"/>
  <c r="B146" i="9"/>
  <c r="B148" i="9"/>
  <c r="B151" i="9"/>
  <c r="B152" i="9"/>
  <c r="E155" i="9"/>
  <c r="B155" i="9" s="1"/>
  <c r="E157" i="9"/>
  <c r="B157" i="9" s="1"/>
  <c r="B160" i="9"/>
  <c r="B161" i="9"/>
  <c r="B162" i="9"/>
  <c r="B163" i="9"/>
  <c r="B165" i="9"/>
  <c r="B168" i="9"/>
  <c r="E169" i="9"/>
  <c r="B169" i="9" s="1"/>
  <c r="E170" i="9"/>
  <c r="B170" i="9" s="1"/>
  <c r="B172" i="9"/>
  <c r="B230" i="9"/>
  <c r="B232" i="9"/>
  <c r="B239" i="9"/>
  <c r="B240" i="9"/>
  <c r="B242" i="9"/>
  <c r="F244" i="9"/>
  <c r="B244" i="9" s="1"/>
  <c r="B251" i="9"/>
  <c r="F252" i="9"/>
  <c r="B252" i="9" s="1"/>
  <c r="B254" i="9"/>
  <c r="B256" i="9"/>
  <c r="F258" i="9"/>
  <c r="B262" i="9"/>
  <c r="B263" i="9"/>
  <c r="B266" i="9"/>
  <c r="B268" i="9"/>
  <c r="F270" i="9"/>
  <c r="B274" i="9"/>
  <c r="B278" i="9"/>
  <c r="B286" i="9"/>
  <c r="B287" i="9"/>
  <c r="B290" i="9"/>
  <c r="B294" i="9"/>
  <c r="B304" i="9"/>
  <c r="B312" i="9"/>
  <c r="E313" i="9"/>
  <c r="B317" i="9"/>
  <c r="B318" i="9"/>
  <c r="B319" i="9"/>
  <c r="B321" i="9"/>
  <c r="B323" i="9"/>
  <c r="B324" i="9"/>
  <c r="B328" i="9"/>
  <c r="B329" i="9"/>
  <c r="B330" i="9"/>
  <c r="B332" i="9"/>
  <c r="B333" i="9"/>
  <c r="B335" i="9"/>
  <c r="B340" i="9"/>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E121" i="9"/>
  <c r="H496" i="1"/>
  <c r="G496" i="1"/>
  <c r="E119" i="9"/>
  <c r="B119" i="9" s="1"/>
  <c r="G501" i="1"/>
  <c r="F264" i="9"/>
  <c r="B264" i="9" s="1"/>
  <c r="B265" i="9"/>
  <c r="G498" i="1"/>
  <c r="G492" i="1"/>
  <c r="G493" i="1"/>
  <c r="B261" i="9"/>
  <c r="G495" i="1"/>
  <c r="G488" i="1"/>
  <c r="B259" i="9"/>
  <c r="G489" i="1"/>
  <c r="G490" i="1"/>
  <c r="B257" i="9"/>
  <c r="E107" i="9"/>
  <c r="B107" i="9" s="1"/>
  <c r="G487" i="1"/>
  <c r="G483" i="1"/>
  <c r="G484"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36"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F648" i="4"/>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G642" i="1" s="1"/>
  <c r="D491" i="4"/>
  <c r="F502" i="4"/>
  <c r="D584" i="4"/>
  <c r="F589" i="4"/>
  <c r="H314" i="9"/>
  <c r="E88" i="5"/>
  <c r="H1683" i="1"/>
  <c r="G1683" i="1"/>
  <c r="E308" i="4"/>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H336" i="9"/>
  <c r="E177" i="5"/>
  <c r="G1455" i="1"/>
  <c r="H1462" i="1"/>
  <c r="G1468" i="1"/>
  <c r="G1488" i="1"/>
  <c r="H1495" i="1"/>
  <c r="G1501" i="1"/>
  <c r="G1511" i="1"/>
  <c r="G1524" i="1"/>
  <c r="H1531" i="1"/>
  <c r="J1546" i="1"/>
  <c r="G1562" i="1"/>
  <c r="I1562" i="1" s="1"/>
  <c r="H1569" i="1"/>
  <c r="E361" i="4"/>
  <c r="J1562" i="1"/>
  <c r="G1565" i="1"/>
  <c r="G1580" i="1"/>
  <c r="G1587" i="1"/>
  <c r="G1613" i="1"/>
  <c r="F7" i="4"/>
  <c r="B71" i="9"/>
  <c r="B235" i="9"/>
  <c r="G1449" i="1"/>
  <c r="G1462" i="1"/>
  <c r="G1472" i="1"/>
  <c r="G1495" i="1"/>
  <c r="G1505" i="1"/>
  <c r="G1518" i="1"/>
  <c r="G1531" i="1"/>
  <c r="H1541" i="1"/>
  <c r="G1546" i="1"/>
  <c r="H1557" i="1"/>
  <c r="I1557" i="1" s="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78" i="1" l="1"/>
  <c r="I1550" i="1"/>
  <c r="I1541" i="1"/>
  <c r="I1580" i="1"/>
  <c r="I1567" i="1"/>
  <c r="H34" i="3"/>
  <c r="C1555" i="1"/>
  <c r="I1552" i="1"/>
  <c r="I1549" i="1"/>
  <c r="I1566" i="1"/>
  <c r="G331" i="1"/>
  <c r="I1570" i="1"/>
  <c r="I1564" i="1"/>
  <c r="I1558" i="1"/>
  <c r="E152" i="4"/>
  <c r="D148" i="1" s="1"/>
  <c r="F12" i="5"/>
  <c r="I1544" i="1"/>
  <c r="E7" i="5"/>
  <c r="I22" i="3" s="1"/>
  <c r="I35" i="3"/>
  <c r="D1571" i="1"/>
  <c r="I30" i="3"/>
  <c r="D1510" i="1"/>
  <c r="C1571" i="1"/>
  <c r="H35" i="3"/>
  <c r="G1478" i="1"/>
  <c r="H482" i="1"/>
  <c r="G1585" i="1"/>
  <c r="I1579" i="1"/>
  <c r="H338" i="9"/>
  <c r="D1207" i="1"/>
  <c r="H339" i="9"/>
  <c r="D1223" i="1"/>
  <c r="I1554" i="1"/>
  <c r="I1576" i="1"/>
  <c r="I1548" i="1"/>
  <c r="F221" i="4"/>
  <c r="C217" i="1"/>
  <c r="F228" i="9"/>
  <c r="B228" i="9" s="1"/>
  <c r="B207" i="9"/>
  <c r="I1565" i="1"/>
  <c r="D1093" i="1"/>
  <c r="E69" i="5"/>
  <c r="D308" i="4"/>
  <c r="I34" i="3"/>
  <c r="D1555" i="1"/>
  <c r="D485" i="1"/>
  <c r="E430" i="4"/>
  <c r="D424" i="1" s="1"/>
  <c r="H33" i="3"/>
  <c r="C1538" i="1"/>
  <c r="C1621" i="1"/>
  <c r="I39" i="3"/>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I23" i="3"/>
  <c r="D1074"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C303" i="1"/>
  <c r="F119" i="5"/>
  <c r="C1124" i="1"/>
  <c r="H19" i="9"/>
  <c r="E19" i="9" s="1"/>
  <c r="B19" i="9" s="1"/>
  <c r="I24" i="3"/>
  <c r="D1181" i="1"/>
  <c r="E314" i="9"/>
  <c r="B314" i="9" s="1"/>
  <c r="I1561" i="1"/>
  <c r="D152" i="4"/>
  <c r="E315" i="9"/>
  <c r="B315" i="9" s="1"/>
  <c r="F43" i="4"/>
  <c r="C39" i="1"/>
  <c r="H642" i="1"/>
  <c r="E180" i="9"/>
  <c r="B180" i="9" s="1"/>
  <c r="F70" i="5"/>
  <c r="D69" i="5"/>
  <c r="C1075" i="1"/>
  <c r="F361" i="4"/>
  <c r="D6" i="4"/>
  <c r="I1568" i="1"/>
  <c r="D1012" i="1" l="1"/>
  <c r="F7" i="5"/>
  <c r="E6" i="5"/>
  <c r="D1011" i="1" s="1"/>
  <c r="E299" i="4"/>
  <c r="I18" i="3"/>
  <c r="H1571" i="1"/>
  <c r="G1571" i="1"/>
  <c r="G217" i="1"/>
  <c r="H217" i="1"/>
  <c r="H226" i="1"/>
  <c r="G1017"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E334" i="9" s="1"/>
  <c r="H638" i="1"/>
  <c r="G638" i="1"/>
  <c r="H640" i="1" l="1"/>
  <c r="G640" i="1"/>
  <c r="H20" i="3"/>
  <c r="F650" i="4"/>
  <c r="C644" i="1"/>
  <c r="H639" i="1"/>
  <c r="G639" i="1"/>
  <c r="F649" i="4"/>
  <c r="H19" i="3"/>
  <c r="C643" i="1"/>
  <c r="H7" i="3" s="1"/>
  <c r="B334" i="9"/>
  <c r="E298" i="9"/>
  <c r="I8" i="3" s="1"/>
  <c r="J3" i="9" l="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<sst xmlns="http://schemas.openxmlformats.org/spreadsheetml/2006/main" count="4727" uniqueCount="3656">
  <si>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</si>
  <si>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</si>
  <si>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</si>
  <si>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</si>
  <si>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</si>
  <si>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</si>
  <si>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</si>
  <si>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</si>
  <si>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</si>
  <si>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</si>
  <si>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</si>
  <si>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</si>
  <si>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</si>
  <si>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</si>
  <si>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</si>
  <si>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</si>
  <si>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</si>
  <si>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</si>
  <si>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</si>
  <si>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</si>
  <si>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</si>
  <si>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</si>
  <si>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</si>
  <si>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</si>
  <si>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</si>
  <si>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</si>
  <si>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</si>
  <si>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</si>
  <si>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</si>
  <si>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</si>
  <si>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</si>
  <si>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</si>
  <si>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</si>
  <si>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</si>
  <si>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</si>
  <si>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</si>
  <si>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</si>
  <si>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</si>
  <si>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</si>
  <si>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</si>
  <si>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</si>
  <si>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</si>
  <si>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</si>
  <si>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</si>
  <si>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</si>
  <si>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</si>
  <si>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</si>
  <si>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</si>
  <si>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</si>
  <si>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</si>
  <si>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</si>
  <si>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</si>
  <si>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</si>
  <si>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</si>
  <si>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</si>
  <si>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</si>
  <si>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</si>
  <si>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</si>
  <si>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</si>
  <si>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</si>
  <si>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</si>
  <si>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</si>
  <si>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</si>
  <si>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</si>
  <si>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</si>
  <si>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</si>
  <si>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</si>
  <si>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</si>
  <si>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</si>
  <si>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</si>
  <si>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</si>
  <si>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</si>
  <si>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</si>
  <si>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</si>
  <si>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</si>
  <si>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</si>
  <si>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</si>
  <si>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</si>
  <si>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</si>
  <si>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</si>
  <si>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</si>
  <si>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</si>
  <si>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</si>
  <si>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</si>
  <si>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</si>
  <si>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</si>
  <si>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</si>
  <si>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</si>
  <si>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</si>
  <si>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</si>
  <si>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</si>
  <si>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</si>
  <si>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</si>
  <si>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</si>
  <si>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</si>
  <si>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</si>
  <si>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</si>
  <si>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</si>
  <si>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</si>
  <si>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</si>
  <si>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</si>
  <si>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</si>
  <si>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</si>
  <si>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</si>
  <si>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</si>
  <si>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</si>
  <si>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</si>
  <si>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</si>
  <si>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</si>
  <si>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</si>
  <si>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</si>
  <si>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</si>
  <si>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</si>
  <si>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</si>
  <si>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</si>
  <si>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</si>
  <si>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</si>
  <si>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</si>
  <si>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</si>
  <si>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</si>
  <si>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</si>
  <si>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</si>
  <si>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</si>
  <si>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</si>
  <si>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</si>
  <si>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</si>
  <si>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</si>
  <si>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</si>
  <si>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</si>
  <si>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</si>
  <si>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</si>
  <si>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</si>
  <si>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</si>
  <si>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</si>
  <si>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</si>
  <si>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</si>
  <si>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</si>
  <si>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</si>
  <si>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</si>
  <si>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</si>
  <si>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</si>
  <si>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</si>
  <si>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</si>
  <si>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</si>
  <si>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</si>
  <si>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</si>
  <si>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</si>
  <si>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</si>
  <si>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</si>
  <si>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</si>
  <si>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</si>
  <si>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</si>
  <si>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</si>
  <si>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</si>
  <si>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</si>
  <si>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</si>
  <si>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</si>
  <si>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</si>
  <si>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</si>
  <si>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</si>
  <si>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</si>
  <si>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</si>
  <si>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</si>
  <si>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</si>
  <si>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</si>
  <si>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</si>
  <si>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</si>
  <si>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</si>
  <si>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</si>
  <si>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</si>
  <si>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</si>
  <si>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</si>
  <si>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</si>
  <si>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</si>
  <si>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</si>
  <si>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</si>
  <si>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</si>
  <si>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</si>
  <si>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</si>
  <si>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</si>
  <si>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</si>
  <si>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</si>
  <si>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</si>
  <si>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</si>
  <si>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</si>
  <si>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</si>
  <si>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</si>
  <si>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</si>
  <si>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</si>
  <si>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</si>
  <si>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</si>
  <si>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</si>
  <si>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</si>
  <si>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</si>
  <si>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</si>
  <si>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</si>
  <si>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</si>
  <si>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</si>
  <si>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</si>
  <si>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</si>
  <si>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</si>
  <si>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</si>
  <si>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</si>
  <si>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</si>
  <si>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</si>
  <si>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</si>
  <si>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</si>
  <si>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</si>
  <si>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</si>
  <si>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</si>
  <si>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</si>
  <si>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</si>
  <si>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</si>
  <si>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</si>
  <si>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</si>
  <si>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</si>
  <si>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</si>
  <si>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</si>
  <si>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</si>
  <si>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</si>
  <si>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</si>
  <si>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</si>
  <si>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</si>
  <si>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</si>
  <si>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</si>
  <si>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</si>
  <si>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</si>
  <si>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</si>
  <si>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</si>
  <si>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</si>
  <si>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</si>
  <si>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</si>
  <si>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</si>
  <si>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</si>
  <si>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</si>
  <si>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</si>
  <si>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</si>
  <si>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</si>
  <si>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</si>
  <si>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</si>
  <si>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</si>
  <si>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</si>
  <si>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</si>
  <si>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</si>
  <si>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</si>
  <si>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</si>
  <si>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</si>
  <si>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</si>
  <si>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</si>
  <si>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</si>
  <si>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</si>
  <si>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</si>
  <si>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</si>
  <si>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</si>
  <si>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</si>
  <si>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</si>
  <si>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</si>
  <si>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</si>
  <si>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</si>
  <si>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</si>
  <si>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</si>
  <si>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</si>
  <si>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</si>
  <si>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</si>
  <si>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</si>
  <si>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</si>
  <si>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</si>
  <si>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</si>
  <si>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</si>
  <si>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</si>
  <si>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</si>
  <si>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</si>
  <si>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</si>
  <si>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</si>
  <si>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</si>
  <si>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</si>
  <si>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</si>
  <si>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</si>
  <si>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</si>
  <si>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</si>
  <si>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</si>
  <si>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</si>
  <si>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</si>
  <si>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</si>
  <si>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</si>
  <si>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</si>
  <si>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</si>
  <si>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</si>
  <si>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</si>
  <si>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</si>
  <si>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</si>
  <si>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</si>
  <si>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</si>
  <si>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</si>
  <si>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</si>
  <si>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</si>
  <si>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</si>
  <si>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</si>
  <si>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</si>
  <si>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</si>
  <si>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</si>
  <si>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</si>
  <si>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</si>
  <si>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</si>
  <si>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</si>
  <si>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</si>
  <si>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</si>
  <si>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</si>
  <si>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</si>
  <si>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</si>
  <si>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</si>
  <si>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</si>
  <si>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</si>
  <si>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</si>
  <si>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</si>
  <si>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</si>
  <si>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</si>
  <si>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</si>
  <si>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</si>
  <si>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</si>
  <si>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</si>
  <si>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</si>
  <si>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</si>
  <si>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</si>
  <si>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</si>
  <si>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</si>
  <si>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</si>
  <si>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</si>
  <si>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</si>
  <si>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</si>
  <si>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</si>
  <si>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</si>
  <si>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</si>
  <si>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</si>
  <si>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</si>
  <si>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</si>
  <si>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</si>
  <si>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</si>
  <si>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</si>
  <si>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</si>
  <si>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</si>
  <si>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</si>
  <si>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</si>
  <si>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</si>
  <si>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</si>
  <si>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</si>
  <si>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</si>
  <si>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</si>
  <si>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</si>
  <si>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</si>
  <si>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</si>
  <si>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</si>
  <si>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</si>
  <si>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</si>
  <si>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</si>
  <si>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</si>
  <si>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</si>
  <si>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</si>
  <si>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</si>
  <si>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</si>
  <si>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</si>
  <si>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</si>
  <si>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</si>
  <si>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</si>
  <si>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</si>
  <si>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</si>
  <si>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</si>
  <si>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</si>
  <si>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</si>
  <si>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</si>
  <si>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</si>
  <si>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</si>
  <si>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</si>
  <si>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</si>
  <si>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</si>
  <si>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</si>
  <si>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</si>
  <si>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</si>
  <si>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</si>
  <si>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</si>
  <si>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</si>
  <si>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</si>
  <si>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</si>
  <si>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</si>
  <si>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</si>
  <si>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</si>
  <si>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</si>
  <si>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</si>
  <si>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</si>
  <si>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</si>
  <si>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</si>
  <si>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</si>
  <si>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</si>
  <si>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</si>
  <si>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</si>
  <si>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</si>
  <si>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</si>
  <si>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</si>
  <si>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</si>
  <si>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</si>
  <si>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</si>
  <si>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</si>
  <si>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</si>
  <si>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</si>
  <si>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</si>
  <si>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</si>
  <si>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</si>
  <si>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</si>
  <si>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</si>
  <si>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</si>
  <si>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</si>
  <si>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</si>
  <si>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</si>
  <si>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</si>
  <si>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</si>
  <si>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</si>
  <si>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</si>
  <si>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</si>
  <si>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</si>
  <si>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</si>
  <si>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</si>
  <si>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</si>
  <si>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</si>
  <si>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</si>
  <si>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</si>
  <si>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</si>
  <si>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</si>
  <si>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</si>
  <si>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</si>
  <si>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</si>
  <si>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</si>
  <si>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</si>
  <si>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</si>
  <si>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</si>
  <si>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</si>
  <si>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</si>
  <si>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</si>
  <si>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</si>
  <si>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</si>
  <si>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</si>
  <si>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</si>
  <si>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</si>
  <si>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</si>
  <si>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</si>
  <si>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</si>
  <si>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</si>
  <si>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</si>
  <si>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</si>
  <si>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</si>
  <si>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</si>
  <si>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</si>
  <si>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</si>
  <si>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</si>
  <si>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</si>
  <si>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</si>
  <si>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</si>
  <si>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</si>
  <si>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</si>
  <si>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</si>
  <si>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</si>
  <si>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</si>
  <si>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</si>
  <si>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</si>
  <si>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</si>
  <si>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</si>
  <si>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</si>
  <si>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</si>
  <si>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</si>
  <si>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</si>
  <si>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</si>
  <si>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</si>
  <si>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</si>
  <si>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</si>
  <si>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</si>
  <si>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</si>
  <si>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</si>
  <si>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</si>
  <si>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</si>
  <si>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</si>
  <si>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</si>
  <si>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</si>
  <si>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</si>
  <si>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</si>
  <si>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</si>
  <si>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</si>
  <si>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</si>
  <si>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</si>
  <si>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</si>
  <si>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</si>
  <si>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</si>
  <si>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</si>
  <si>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</si>
  <si>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</si>
  <si>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</si>
  <si>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</si>
  <si>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</si>
  <si>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</si>
  <si>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</si>
  <si>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</si>
  <si>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</si>
  <si>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</si>
  <si>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</si>
  <si>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</si>
  <si>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</si>
  <si>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</si>
  <si>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</si>
  <si>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</si>
  <si>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</si>
  <si>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</si>
  <si>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</si>
  <si>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</si>
  <si>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</si>
  <si>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</si>
  <si>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</si>
  <si>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</si>
  <si>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</si>
  <si>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</si>
  <si>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</si>
  <si>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</si>
  <si>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</si>
  <si>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</si>
  <si>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</si>
  <si>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</si>
  <si>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</si>
  <si>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</si>
  <si>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</si>
  <si>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</si>
  <si>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</si>
  <si>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</si>
  <si>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</si>
  <si>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</si>
  <si>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</si>
  <si>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</si>
  <si>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</si>
  <si>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</si>
  <si>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</si>
  <si>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</si>
  <si>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</si>
  <si>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</si>
  <si>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</si>
  <si>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</si>
  <si>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</si>
  <si>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</si>
  <si>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</si>
  <si>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</si>
  <si>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</si>
  <si>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</si>
  <si>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</si>
  <si>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</si>
  <si>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</si>
  <si>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</si>
  <si>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</si>
  <si>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</si>
  <si>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</si>
  <si>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</si>
  <si>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</si>
  <si>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</si>
  <si>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</si>
  <si>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</si>
  <si>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</si>
  <si>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</si>
  <si>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</si>
  <si>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</si>
  <si>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</si>
  <si>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</si>
  <si>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</si>
  <si>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</si>
  <si>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</si>
  <si>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</si>
  <si>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</si>
  <si>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</si>
  <si>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</si>
  <si>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</si>
  <si>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</si>
  <si>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</si>
  <si>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</si>
  <si>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</si>
  <si>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</si>
  <si>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</si>
  <si>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</si>
  <si>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</si>
  <si>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</si>
  <si>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</si>
  <si>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</si>
  <si>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</si>
  <si>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</si>
  <si>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</si>
  <si>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</si>
  <si>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</si>
  <si>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</si>
  <si>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</si>
  <si>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</si>
  <si>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</si>
  <si>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</si>
  <si>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</si>
  <si>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</si>
  <si>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</si>
  <si>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</si>
  <si>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</si>
  <si>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</si>
  <si>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</si>
  <si>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</si>
  <si>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</si>
  <si>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</si>
  <si>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</si>
  <si>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</si>
  <si>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</si>
  <si>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</si>
  <si>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</si>
  <si>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</si>
  <si>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</si>
  <si>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</si>
  <si>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</si>
  <si>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</si>
  <si>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</si>
  <si>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</si>
  <si>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</si>
  <si>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</si>
  <si>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</si>
  <si>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</si>
  <si>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</si>
  <si>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</si>
  <si>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</si>
  <si>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</si>
  <si>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</si>
  <si>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</si>
  <si>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</si>
  <si>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</si>
  <si>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</si>
  <si>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</si>
  <si>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</si>
  <si>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</si>
  <si>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</si>
  <si>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</si>
  <si>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</si>
  <si>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</si>
  <si>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</si>
  <si>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</si>
  <si>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</si>
  <si>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</si>
  <si>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</si>
  <si>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</si>
  <si>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</si>
  <si>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</si>
  <si>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</si>
  <si>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</si>
  <si>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</si>
  <si>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</si>
  <si>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</si>
  <si>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</si>
  <si>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</si>
  <si>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</si>
  <si>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</si>
  <si>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</si>
  <si>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</si>
  <si>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</si>
  <si>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</si>
  <si>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</si>
  <si>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</si>
  <si>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</si>
  <si>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</si>
  <si>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</si>
  <si>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</si>
  <si>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</si>
  <si>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</si>
  <si>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</si>
  <si>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</si>
  <si>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</si>
  <si>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</si>
  <si>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</si>
  <si>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</si>
  <si>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</si>
  <si>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</si>
  <si>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</si>
  <si>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</si>
  <si>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</si>
  <si>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</si>
  <si>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</si>
  <si>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</si>
  <si>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</si>
  <si>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</si>
  <si>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</si>
  <si>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</si>
  <si>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</si>
  <si>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</si>
  <si>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</si>
  <si>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</si>
  <si>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</si>
  <si>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</si>
  <si>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</si>
  <si>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</si>
  <si>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</si>
  <si>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</si>
  <si>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</si>
  <si>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</si>
  <si>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</si>
  <si>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</si>
  <si>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</si>
  <si>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</si>
  <si>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</si>
  <si>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</si>
  <si>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</si>
  <si>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</si>
  <si>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</si>
  <si>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</si>
  <si>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</si>
  <si>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</si>
  <si>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</si>
  <si>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</si>
  <si>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</si>
  <si>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</si>
  <si>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</si>
  <si>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</si>
  <si>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</si>
  <si>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</si>
  <si>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</si>
  <si>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</si>
  <si>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</si>
  <si>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</si>
  <si>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</si>
  <si>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</si>
  <si>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</si>
  <si>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</si>
  <si>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</si>
  <si>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</si>
  <si>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</si>
  <si>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</si>
  <si>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</si>
  <si>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</si>
  <si>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</si>
  <si>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</si>
  <si>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</si>
  <si>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</si>
  <si>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</si>
  <si>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</si>
  <si>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</si>
  <si>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</si>
  <si>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</si>
  <si>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</si>
  <si>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</si>
  <si>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</si>
  <si>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</si>
  <si>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</si>
  <si>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</si>
  <si>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</si>
  <si>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</si>
  <si>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</si>
  <si>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</si>
  <si>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</si>
  <si>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</si>
  <si>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</si>
  <si>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</si>
  <si>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</si>
  <si>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</si>
  <si>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</si>
  <si>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</si>
  <si>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</si>
  <si>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</si>
  <si>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</si>
  <si>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</si>
  <si>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</si>
  <si>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</si>
  <si>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</si>
  <si>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</si>
  <si>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</si>
  <si>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</si>
  <si>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</si>
  <si>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</si>
  <si>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</si>
  <si>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</si>
  <si>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</si>
  <si>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</si>
  <si>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</si>
  <si>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</si>
  <si>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</si>
  <si>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</si>
  <si>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</si>
  <si>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</si>
  <si>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</si>
  <si>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</si>
  <si>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</si>
  <si>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</si>
  <si>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</si>
  <si>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</si>
  <si>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</si>
  <si>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</si>
  <si>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</si>
  <si>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</si>
  <si>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</si>
  <si>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</si>
  <si>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</si>
  <si>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</si>
  <si>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</si>
  <si>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</si>
  <si>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</si>
  <si>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</si>
  <si>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</si>
  <si>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</si>
  <si>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</si>
  <si>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</si>
  <si>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</si>
  <si>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</si>
  <si>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</si>
  <si>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</si>
  <si>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</si>
  <si>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</si>
  <si>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</si>
  <si>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</si>
  <si>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</si>
  <si>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</si>
  <si>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</si>
  <si>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</si>
  <si>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</si>
  <si>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</si>
  <si>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</si>
  <si>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</si>
  <si>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</si>
  <si>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</si>
  <si>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</si>
  <si>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</si>
  <si>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</si>
  <si>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</si>
  <si>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</si>
  <si>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</si>
  <si>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</si>
  <si>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</si>
  <si>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</si>
  <si>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</si>
  <si>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</si>
  <si>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</si>
  <si>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</si>
  <si>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</si>
  <si>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</si>
  <si>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</si>
  <si>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</si>
  <si>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</si>
  <si>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</si>
  <si>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</si>
  <si>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</si>
  <si>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</si>
  <si>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</si>
  <si>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</si>
  <si>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</si>
  <si>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</si>
  <si>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</si>
  <si>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</si>
  <si>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</si>
  <si>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</si>
  <si>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</si>
  <si>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</si>
  <si>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</si>
  <si>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</si>
  <si>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</si>
  <si>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</si>
  <si>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</si>
  <si>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</si>
  <si>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</si>
  <si>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</si>
  <si>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</si>
  <si>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</si>
  <si>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</si>
  <si>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</si>
  <si>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</si>
  <si>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</si>
  <si>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</si>
  <si>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</si>
  <si>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</si>
  <si>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</si>
  <si>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</si>
  <si>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</si>
  <si>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</si>
  <si>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</si>
  <si>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</si>
  <si>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</si>
  <si>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</si>
  <si>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</si>
  <si>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</si>
  <si>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</si>
  <si>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</si>
  <si>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</si>
  <si>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</si>
  <si>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</si>
  <si>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</si>
  <si>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</si>
  <si>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</si>
  <si>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</si>
  <si>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</si>
  <si>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</si>
  <si>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</si>
  <si>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</si>
  <si>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</si>
  <si>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</si>
  <si>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</si>
  <si>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</si>
  <si>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</si>
  <si>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</si>
  <si>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</si>
  <si>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</si>
  <si>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</si>
  <si>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</si>
  <si>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</si>
  <si>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</si>
  <si>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</si>
  <si>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</si>
  <si>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</si>
  <si>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</si>
  <si>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</si>
  <si>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</si>
  <si>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</si>
  <si>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</si>
  <si>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</si>
  <si>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</si>
  <si>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</si>
  <si>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</si>
  <si>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</si>
  <si>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</si>
  <si>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</si>
  <si>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</si>
  <si>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</si>
  <si>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</si>
  <si>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</si>
  <si>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</si>
  <si>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</si>
  <si>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</si>
  <si>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</si>
  <si>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</si>
  <si>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</si>
  <si>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</si>
  <si>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</si>
  <si>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</si>
  <si>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</si>
  <si>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</si>
  <si>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</si>
  <si>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</si>
  <si>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</si>
  <si>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</si>
  <si>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</si>
  <si>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</si>
  <si>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</si>
  <si>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</si>
  <si>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</si>
  <si>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</si>
  <si>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</si>
  <si>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</si>
  <si>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</si>
  <si>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</si>
  <si>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</si>
  <si>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</si>
  <si>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</si>
  <si>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</si>
  <si>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</si>
  <si>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</si>
  <si>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</si>
  <si>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</si>
  <si>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</si>
  <si>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</si>
  <si>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</si>
  <si>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</si>
  <si>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</si>
  <si>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</si>
  <si>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</si>
  <si>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</si>
  <si>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</si>
  <si>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</si>
  <si>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</si>
  <si>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</si>
  <si>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</si>
  <si>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</si>
  <si>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</si>
  <si>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</si>
  <si>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</si>
  <si>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</si>
  <si>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</si>
  <si>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</si>
  <si>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</si>
  <si>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</si>
  <si>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</si>
  <si>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</si>
  <si>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</si>
  <si>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</si>
  <si>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</si>
  <si>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</si>
  <si>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</si>
  <si>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</si>
  <si>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</si>
  <si>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</si>
  <si>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</si>
  <si>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</si>
  <si>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</si>
  <si>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</si>
  <si>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</si>
  <si>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</si>
  <si>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</si>
  <si>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</si>
  <si>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</si>
  <si>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</si>
  <si>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</si>
  <si>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</si>
  <si>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</si>
  <si>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</si>
  <si>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</si>
  <si>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</si>
  <si>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</si>
  <si>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</si>
  <si>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</si>
  <si>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</si>
  <si>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</si>
  <si>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</si>
  <si>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</si>
  <si>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</si>
  <si>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</si>
  <si>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</si>
  <si>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</si>
  <si>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</si>
  <si>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</si>
  <si>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</si>
  <si>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</si>
  <si>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</si>
  <si>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</si>
  <si>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</si>
  <si>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</si>
  <si>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</si>
  <si>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</si>
  <si>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</si>
  <si>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</si>
  <si>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</si>
  <si>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</si>
  <si>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</si>
  <si>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</si>
  <si>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</si>
  <si>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</si>
  <si>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</si>
  <si>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</si>
  <si>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</si>
  <si>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</si>
  <si>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</si>
  <si>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</si>
  <si>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</si>
  <si>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</si>
  <si>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</si>
  <si>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</si>
  <si>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</si>
  <si>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</si>
  <si>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</si>
  <si>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</si>
  <si>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</si>
  <si>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</si>
  <si>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</si>
  <si>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</si>
  <si>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</si>
  <si>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</si>
  <si>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</si>
  <si>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</si>
  <si>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</si>
  <si>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</si>
  <si>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</si>
  <si>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</si>
  <si>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</si>
  <si>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</si>
  <si>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</si>
  <si>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</si>
  <si>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</si>
  <si>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</si>
  <si>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</si>
  <si>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</si>
  <si>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</si>
  <si>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</si>
  <si>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</si>
  <si>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</si>
  <si>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</si>
  <si>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</si>
  <si>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</si>
  <si>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</si>
  <si>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</si>
  <si>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</si>
  <si>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</si>
  <si>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</si>
  <si>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</si>
  <si>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</si>
  <si>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</si>
  <si>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</si>
  <si>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</si>
  <si>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</si>
  <si>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</si>
  <si>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</si>
  <si>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</si>
  <si>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</si>
  <si>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</si>
  <si>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</si>
  <si>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</si>
  <si>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</si>
  <si>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</si>
  <si>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</si>
  <si>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</si>
  <si>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</si>
  <si>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</si>
  <si>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</si>
  <si>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</si>
  <si>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</si>
  <si>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</si>
  <si>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</si>
  <si>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</si>
  <si>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</si>
  <si>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</si>
  <si>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</si>
  <si>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</si>
  <si>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</si>
  <si>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</si>
  <si>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</si>
  <si>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</si>
  <si>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</si>
  <si>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</si>
  <si>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</si>
  <si>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</si>
  <si>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</si>
  <si>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</si>
  <si>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</si>
  <si>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</si>
  <si>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</si>
  <si>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</si>
  <si>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</si>
  <si>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</si>
  <si>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</si>
  <si>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</si>
  <si>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</si>
  <si>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</si>
  <si>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</si>
  <si>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</si>
  <si>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</si>
  <si>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</si>
  <si>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</si>
  <si>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</si>
  <si>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</si>
  <si>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</si>
  <si>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</si>
  <si>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</si>
  <si>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</si>
  <si>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</si>
  <si>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</si>
  <si>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</si>
  <si>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</si>
  <si>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</si>
  <si>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</si>
  <si>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</si>
  <si>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</si>
  <si>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</si>
  <si>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</si>
  <si>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</si>
  <si>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</si>
  <si>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</si>
  <si>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</si>
  <si>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</si>
  <si>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</si>
  <si>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</si>
  <si>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</si>
  <si>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</si>
  <si>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</si>
  <si>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</si>
  <si>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</si>
  <si>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</si>
  <si>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</si>
  <si>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</si>
  <si>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</si>
  <si>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</si>
  <si>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</si>
  <si>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</si>
  <si>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</si>
  <si>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</si>
  <si>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</si>
  <si>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</si>
  <si>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</si>
  <si>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</si>
  <si>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</si>
  <si>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</si>
  <si>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</si>
  <si>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</si>
  <si>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</si>
  <si>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</si>
  <si>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</si>
  <si>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</si>
  <si>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</si>
  <si>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</si>
  <si>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</si>
  <si>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</si>
  <si>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</si>
  <si>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</si>
  <si>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</si>
  <si>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</si>
  <si>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</si>
  <si>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</si>
  <si>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</si>
  <si>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</si>
  <si>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</si>
  <si>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</si>
  <si>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</si>
  <si>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</si>
  <si>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</si>
  <si>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</si>
  <si>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</si>
  <si>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</si>
  <si>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</si>
  <si>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</si>
  <si>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</si>
  <si>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</si>
  <si>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</si>
  <si>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</si>
  <si>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</si>
  <si>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</si>
  <si>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</si>
  <si>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</si>
  <si>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</si>
  <si>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</si>
  <si>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</si>
  <si>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</si>
  <si>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</si>
  <si>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</si>
  <si>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</si>
  <si>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</si>
  <si>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</si>
  <si>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</si>
  <si>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</si>
  <si>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</si>
  <si>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</si>
  <si>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</si>
  <si>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</si>
  <si>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</si>
  <si>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</si>
  <si>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</si>
  <si>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</si>
  <si>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</si>
  <si>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</si>
  <si>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</si>
  <si>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</si>
  <si>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</si>
  <si>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</si>
  <si>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</si>
  <si>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</si>
  <si>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</si>
  <si>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</si>
  <si>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</si>
  <si>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</si>
  <si>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</si>
  <si>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</si>
  <si>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</si>
  <si>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</si>
  <si>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</si>
  <si>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</si>
  <si>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</si>
  <si>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</si>
  <si>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</si>
  <si>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</si>
  <si>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</si>
  <si>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</si>
  <si>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</si>
  <si>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</si>
  <si>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</si>
  <si>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</si>
  <si>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</si>
  <si>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</si>
  <si>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</si>
  <si>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</si>
  <si>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</si>
  <si>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</si>
  <si>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</si>
  <si>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</si>
  <si>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</si>
  <si>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</si>
  <si>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</si>
  <si>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</si>
  <si>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</si>
  <si>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</si>
  <si>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</si>
  <si>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</si>
  <si>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</si>
  <si>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</si>
  <si>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</si>
  <si>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</si>
  <si>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</si>
  <si>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</si>
  <si>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</si>
  <si>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</si>
  <si>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</si>
  <si>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</si>
  <si>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</si>
  <si>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</si>
  <si>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</si>
  <si>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</si>
  <si>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</si>
  <si>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</si>
  <si>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</si>
  <si>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</si>
  <si>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</si>
  <si>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</si>
  <si>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</si>
  <si>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</si>
  <si>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</si>
  <si>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</si>
  <si>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</si>
  <si>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</si>
  <si>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</si>
  <si>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</si>
  <si>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</si>
  <si>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</si>
  <si>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</si>
  <si>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</si>
  <si>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</si>
  <si>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</si>
  <si>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</si>
  <si>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</si>
  <si>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</si>
  <si>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</si>
  <si>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</si>
  <si>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</si>
  <si>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</si>
  <si>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</si>
  <si>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</si>
  <si>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</si>
  <si>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</si>
  <si>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</si>
  <si>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</si>
  <si>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</si>
  <si>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</si>
  <si>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</si>
  <si>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</si>
  <si>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</si>
  <si>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</si>
  <si>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</si>
  <si>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</si>
  <si>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</si>
  <si>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</si>
  <si>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</si>
  <si>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</si>
  <si>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</si>
  <si>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</si>
  <si>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</si>
  <si>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</si>
  <si>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</si>
  <si>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</si>
  <si>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</si>
  <si>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</si>
  <si>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</si>
  <si>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</si>
  <si>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</si>
  <si>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</si>
  <si>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</si>
  <si>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</si>
  <si>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</si>
  <si>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</si>
  <si>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</si>
  <si>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</si>
  <si>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</si>
  <si>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</si>
  <si>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</si>
  <si>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</si>
  <si>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</si>
  <si>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</si>
  <si>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</si>
  <si>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</si>
  <si>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</si>
  <si>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</si>
  <si>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</si>
  <si>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</si>
  <si>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</si>
  <si>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</si>
  <si>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</si>
  <si>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</si>
  <si>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</si>
  <si>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</si>
  <si>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</si>
  <si>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</si>
  <si>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</si>
  <si>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</si>
  <si>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</si>
  <si>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</si>
  <si>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</si>
  <si>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</si>
  <si>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</si>
  <si>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</si>
  <si>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</si>
  <si>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</si>
  <si>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</si>
  <si>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</si>
  <si>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</si>
  <si>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</si>
  <si>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</si>
  <si>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</si>
  <si>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</si>
  <si>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</si>
  <si>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</si>
  <si>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</si>
  <si>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</si>
  <si>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</si>
  <si>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</si>
  <si>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</si>
  <si>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</si>
  <si>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</si>
  <si>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</si>
  <si>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</si>
  <si>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</si>
  <si>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</si>
  <si>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</si>
  <si>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</si>
  <si>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</si>
  <si>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</si>
  <si>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</si>
  <si>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</si>
  <si>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</si>
  <si>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</si>
  <si>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</si>
  <si>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</si>
  <si>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</si>
  <si>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</si>
  <si>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</si>
  <si>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</si>
  <si>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</si>
  <si>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</si>
  <si>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</si>
  <si>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</si>
  <si>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</si>
  <si>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</si>
  <si>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</si>
  <si>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</si>
  <si>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</si>
  <si>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</si>
  <si>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</si>
  <si>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</si>
  <si>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</si>
  <si>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</si>
  <si>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</si>
  <si>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</si>
  <si>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</si>
  <si>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</si>
  <si>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</si>
  <si>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</si>
  <si>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</si>
  <si>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</si>
  <si>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</si>
  <si>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</si>
  <si>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</si>
  <si>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</si>
  <si>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</si>
  <si>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</si>
  <si>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</si>
  <si>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</si>
  <si>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</si>
  <si>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</si>
  <si>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</si>
  <si>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</si>
  <si>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</si>
  <si>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</si>
  <si>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</si>
  <si>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</si>
  <si>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</si>
  <si>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</si>
  <si>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</si>
  <si>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</si>
  <si>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</si>
  <si>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</si>
  <si>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</si>
  <si>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</si>
  <si>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</si>
  <si>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</si>
  <si>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</si>
  <si>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</si>
  <si>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</si>
  <si>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</si>
  <si>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</si>
  <si>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</si>
  <si>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</si>
  <si>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</si>
  <si>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</si>
  <si>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</si>
  <si>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</si>
  <si>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</si>
  <si>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</si>
  <si>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</si>
  <si>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</si>
  <si>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</si>
  <si>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</si>
  <si>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</si>
  <si>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</si>
  <si>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</si>
  <si>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</si>
  <si>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</si>
  <si>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</si>
  <si>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</si>
  <si>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</si>
  <si>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</si>
  <si>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</si>
  <si>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</si>
  <si>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</si>
  <si>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</si>
  <si>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</si>
  <si>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</si>
  <si>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</si>
  <si>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</si>
  <si>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</si>
  <si>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</si>
  <si>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</si>
  <si>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</si>
  <si>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</si>
  <si>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</si>
  <si>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</si>
  <si>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</si>
  <si>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</si>
  <si>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</si>
  <si>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</si>
  <si>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</si>
  <si>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</si>
  <si>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</si>
  <si>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</si>
  <si>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</si>
  <si>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</si>
  <si>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</si>
  <si>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</si>
  <si>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</si>
  <si>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</si>
  <si>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</si>
  <si>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</si>
  <si>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</si>
  <si>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</si>
  <si>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</si>
  <si>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</si>
  <si>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</si>
  <si>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</si>
  <si>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</si>
  <si>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</si>
  <si>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</si>
  <si>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</si>
  <si>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</si>
  <si>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</si>
  <si>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</si>
  <si>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</si>
  <si>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</si>
  <si>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</si>
  <si>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</si>
  <si>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</si>
  <si>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</si>
  <si>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</si>
  <si>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</si>
  <si>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</si>
  <si>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</si>
  <si>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</si>
  <si>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</si>
  <si>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</si>
  <si>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</si>
  <si>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</si>
  <si>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</si>
  <si>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</si>
  <si>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</si>
  <si>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</si>
  <si>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</si>
  <si>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</si>
  <si>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</si>
  <si>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</si>
  <si>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</si>
  <si>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</si>
  <si>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</si>
  <si>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</si>
  <si>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</si>
  <si>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</si>
  <si>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</si>
  <si>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</si>
  <si>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</si>
  <si>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</si>
  <si>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</si>
  <si>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</si>
  <si>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</si>
  <si>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</si>
  <si>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</si>
  <si>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</si>
  <si>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</si>
  <si>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</si>
  <si>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</si>
  <si>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</si>
  <si>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</si>
  <si>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</si>
  <si>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</si>
  <si>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</si>
  <si>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</si>
  <si>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</si>
  <si>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</si>
  <si>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</si>
  <si>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</si>
  <si>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</si>
  <si>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</si>
  <si>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</si>
  <si>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</si>
  <si>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</si>
  <si>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</si>
  <si>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</si>
  <si>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</si>
  <si>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</si>
  <si>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</si>
  <si>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</si>
  <si>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</si>
  <si>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</si>
  <si>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</si>
  <si>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</si>
  <si>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</si>
  <si>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</si>
  <si>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</si>
  <si>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</si>
  <si>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</si>
  <si>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</si>
  <si>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</si>
  <si>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</si>
  <si>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</si>
  <si>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</si>
  <si>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</si>
  <si>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</si>
  <si>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</si>
  <si>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</si>
  <si>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</si>
  <si>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</si>
  <si>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</si>
  <si>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</si>
  <si>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</si>
  <si>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</si>
  <si>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</si>
  <si>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</si>
  <si>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</si>
  <si>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</si>
  <si>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</si>
  <si>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</si>
  <si>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</si>
  <si>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</si>
  <si>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</si>
  <si>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</si>
  <si>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</si>
  <si>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</si>
  <si>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</si>
  <si>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</si>
  <si>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</si>
  <si>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</si>
  <si>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</si>
  <si>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</si>
  <si>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</si>
  <si>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</si>
  <si>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</si>
  <si>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</si>
  <si>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</si>
  <si>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</si>
  <si>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</si>
  <si>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</si>
  <si>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</si>
  <si>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</si>
  <si>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</si>
  <si>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</si>
  <si>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</si>
  <si>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</si>
  <si>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</si>
  <si>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</si>
  <si>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</si>
  <si>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</si>
  <si>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</si>
  <si>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</si>
  <si>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</si>
  <si>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</si>
  <si>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</si>
  <si>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</si>
  <si>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</si>
  <si>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</si>
  <si>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</si>
  <si>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</si>
  <si>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</si>
  <si>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</si>
  <si>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</si>
  <si>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</si>
  <si>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</si>
  <si>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</si>
  <si>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</si>
  <si>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</si>
  <si>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</si>
  <si>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</si>
  <si>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</si>
  <si>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</si>
  <si>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</si>
  <si>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</si>
  <si>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</si>
  <si>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</si>
  <si>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</si>
  <si>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</si>
  <si>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</si>
  <si>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</si>
  <si>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</si>
  <si>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</si>
  <si>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</si>
  <si>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</si>
  <si>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</si>
  <si>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</si>
  <si>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</si>
  <si>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</si>
  <si>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</si>
  <si>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</si>
  <si>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</si>
  <si>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</si>
  <si>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</si>
  <si>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</si>
  <si>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</si>
  <si>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</si>
  <si>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</si>
  <si>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</si>
  <si>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</si>
  <si>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</si>
  <si>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</si>
  <si>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</si>
  <si>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</si>
  <si>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</si>
  <si>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</si>
  <si>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</si>
  <si>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</si>
  <si>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</si>
  <si>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</si>
  <si>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</si>
  <si>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</si>
  <si>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</si>
  <si>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</si>
  <si>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</si>
  <si>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</si>
  <si>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</si>
  <si>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</si>
  <si>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</si>
  <si>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</si>
  <si>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</si>
  <si>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</si>
  <si>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</si>
  <si>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</si>
  <si>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</si>
  <si>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</si>
  <si>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</si>
  <si>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</si>
  <si>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</si>
  <si>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</si>
  <si>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</si>
  <si>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</si>
  <si>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</si>
  <si>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</si>
  <si>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</si>
  <si>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</si>
  <si>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</si>
  <si>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</si>
  <si>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</si>
  <si>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</si>
  <si>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</si>
  <si>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</si>
  <si>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</si>
  <si>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</si>
  <si>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</si>
  <si>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</si>
  <si>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</si>
  <si>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</si>
  <si>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</si>
  <si>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</si>
  <si>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</si>
  <si>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</si>
  <si>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</si>
  <si>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</si>
  <si>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</si>
  <si>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</si>
  <si>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</si>
  <si>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</si>
  <si>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</si>
  <si>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</si>
  <si>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</si>
  <si>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</si>
  <si>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</si>
  <si>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</si>
  <si>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</si>
  <si>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</si>
  <si>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</si>
  <si>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</si>
  <si>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</si>
  <si>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</si>
  <si>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</si>
  <si>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</si>
  <si>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</si>
  <si>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</si>
  <si>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</si>
  <si>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</si>
  <si>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</si>
  <si>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</si>
  <si>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</si>
  <si>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</si>
  <si>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</si>
  <si>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</si>
  <si>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</si>
  <si>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</si>
  <si>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</si>
  <si>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</si>
  <si>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</si>
  <si>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</si>
  <si>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</si>
  <si>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</si>
  <si>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</si>
  <si>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</si>
  <si>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</si>
  <si>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</si>
  <si>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</si>
  <si>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</si>
  <si>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</si>
  <si>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</si>
  <si>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</si>
  <si>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</si>
  <si>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</si>
  <si>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</si>
  <si>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</si>
  <si>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</si>
  <si>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</si>
  <si>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</si>
  <si>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</si>
  <si>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</si>
  <si>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</si>
  <si>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</si>
  <si>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</si>
  <si>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</si>
  <si>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</si>
  <si>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</si>
  <si>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</si>
  <si>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</si>
  <si>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</si>
  <si>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</si>
  <si>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</si>
  <si>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</si>
  <si>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</si>
  <si>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</si>
  <si>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</si>
  <si>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</si>
  <si>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</si>
  <si>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</si>
  <si>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</si>
  <si>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</si>
  <si>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</si>
  <si>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</si>
  <si>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</si>
  <si>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</si>
  <si>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</si>
  <si>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</si>
  <si>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</si>
  <si>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</si>
  <si>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</si>
  <si>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</si>
  <si>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</si>
  <si>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</si>
  <si>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</si>
  <si>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</si>
  <si>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</si>
  <si>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</si>
  <si>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</si>
  <si>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</si>
  <si>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</si>
  <si>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</si>
  <si>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</si>
  <si>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</si>
  <si>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</si>
  <si>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</si>
  <si>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</si>
  <si>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</si>
  <si>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</si>
  <si>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</si>
  <si>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</si>
  <si>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</si>
  <si>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</si>
  <si>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</si>
  <si>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</si>
  <si>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</si>
  <si>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</si>
  <si>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</si>
  <si>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</si>
  <si>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</si>
  <si>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</si>
  <si>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</si>
  <si>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</si>
  <si>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</si>
  <si>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</si>
  <si>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</si>
  <si>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</si>
  <si>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</si>
  <si>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</si>
  <si>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</si>
  <si>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</si>
  <si>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</si>
  <si>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</si>
  <si>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</si>
  <si>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</si>
  <si>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</si>
  <si>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</si>
  <si>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</si>
  <si>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</si>
  <si>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</si>
  <si>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</si>
  <si>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</si>
  <si>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</si>
  <si>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</si>
  <si>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</si>
  <si>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</si>
  <si>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</si>
  <si>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</si>
  <si>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</si>
  <si>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</si>
  <si>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</si>
  <si>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</si>
  <si>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</si>
  <si>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</si>
  <si>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</si>
  <si>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</si>
  <si>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</si>
  <si>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</si>
  <si>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</si>
  <si>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</si>
  <si>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</si>
  <si>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</si>
  <si>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</si>
  <si>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</si>
  <si>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</si>
  <si>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</si>
  <si>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</si>
  <si>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</si>
  <si>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</si>
  <si>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</si>
  <si>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</si>
  <si>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</si>
  <si>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</si>
  <si>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</si>
  <si>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</si>
  <si>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</si>
  <si>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</si>
  <si>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</si>
  <si>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</si>
  <si>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</si>
  <si>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</si>
  <si>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</si>
  <si>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</si>
  <si>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</si>
  <si>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</si>
  <si>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</si>
  <si>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</si>
  <si>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</si>
  <si>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</si>
  <si>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</si>
  <si>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</si>
  <si>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</si>
  <si>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</si>
  <si>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</si>
  <si>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</si>
  <si>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</si>
  <si>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</si>
  <si>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</si>
  <si>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</si>
  <si>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</si>
  <si>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</si>
  <si>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</si>
  <si>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</si>
  <si>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</si>
  <si>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</si>
  <si>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</si>
  <si>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</si>
  <si>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</si>
  <si>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</si>
  <si>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</si>
  <si>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</si>
  <si>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</si>
  <si>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</si>
  <si>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</si>
  <si>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</si>
  <si>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</si>
  <si>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</si>
  <si>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</si>
  <si>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</si>
  <si>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</si>
  <si>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</si>
  <si>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</si>
  <si>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</si>
  <si>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</si>
  <si>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</si>
  <si>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</si>
  <si>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</si>
  <si>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</si>
  <si>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</si>
  <si>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</si>
  <si>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</si>
  <si>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</si>
  <si>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</si>
  <si>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</si>
  <si>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</si>
  <si>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</si>
  <si>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</si>
  <si>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</si>
  <si>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</si>
  <si>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</si>
  <si>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</si>
  <si>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</si>
  <si>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</si>
  <si>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</si>
  <si>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</si>
  <si>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</si>
  <si>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</si>
  <si>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</si>
  <si>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</si>
  <si>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</si>
  <si>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</si>
  <si>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</si>
  <si>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</si>
  <si>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</si>
  <si>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</si>
  <si>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</si>
  <si>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</si>
  <si>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</si>
  <si>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</si>
  <si>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</si>
  <si>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</si>
  <si>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</si>
  <si>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</si>
  <si>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</si>
  <si>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</si>
  <si>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</si>
  <si>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</si>
  <si>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</si>
  <si>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</si>
  <si>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</si>
  <si>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</si>
  <si>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</si>
  <si>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</si>
  <si>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</si>
  <si>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</si>
  <si>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</si>
  <si>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</si>
  <si>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</si>
  <si>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</si>
  <si>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</si>
  <si>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</si>
  <si>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</si>
  <si>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</si>
  <si>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</si>
  <si>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</si>
  <si>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</si>
  <si>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</si>
  <si>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</si>
  <si>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</si>
  <si>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</si>
  <si>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</si>
  <si>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</si>
  <si>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</si>
  <si>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</si>
  <si>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</si>
  <si>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</si>
  <si>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</si>
  <si>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</si>
  <si>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</si>
  <si>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</si>
  <si>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</si>
  <si>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</si>
  <si>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</si>
  <si>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</si>
  <si>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</si>
  <si>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</si>
  <si>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</si>
  <si>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</si>
  <si>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</si>
  <si>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</si>
  <si>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</si>
  <si>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</si>
  <si>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</si>
  <si>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</si>
  <si>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</si>
  <si>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</si>
  <si>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</si>
  <si>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</si>
  <si>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</si>
  <si>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</si>
  <si>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</si>
  <si>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</si>
  <si>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</si>
  <si>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</si>
  <si>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</si>
  <si>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</si>
  <si>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</si>
  <si>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</si>
  <si>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</si>
  <si>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</si>
  <si>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</si>
  <si>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</si>
  <si>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</si>
  <si>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</si>
  <si>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</si>
  <si>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</si>
  <si>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</si>
  <si>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</si>
  <si>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</si>
  <si>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</si>
  <si>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</si>
  <si>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</si>
  <si>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</si>
  <si>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</si>
  <si>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</si>
  <si>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</si>
  <si>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</si>
  <si>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</si>
  <si>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</si>
  <si>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</si>
  <si>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</si>
  <si>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</si>
  <si>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</si>
  <si>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</si>
  <si>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</si>
  <si>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</si>
  <si>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</si>
  <si>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</si>
  <si>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</si>
  <si>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</si>
  <si>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</si>
  <si>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</si>
  <si>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</si>
  <si>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</si>
  <si>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</si>
  <si>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</si>
  <si>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</si>
  <si>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</si>
  <si>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</si>
  <si>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</si>
  <si>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</si>
  <si>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</si>
  <si>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</si>
  <si>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</si>
  <si>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</si>
  <si>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</si>
  <si>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</si>
  <si>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</si>
  <si>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</si>
  <si>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</si>
  <si>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</si>
  <si>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</si>
  <si>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</si>
  <si>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</si>
  <si>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</si>
  <si>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</si>
  <si>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</si>
  <si>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</si>
  <si>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</si>
  <si>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</si>
  <si>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</si>
  <si>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</si>
  <si>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</si>
  <si>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</si>
  <si>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</si>
  <si>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</si>
  <si>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</si>
  <si>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</si>
  <si>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</si>
  <si>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</si>
  <si>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</si>
  <si>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</si>
  <si>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</si>
  <si>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</si>
  <si>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</si>
  <si>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</si>
  <si>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</si>
  <si>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</si>
  <si>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</si>
  <si>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</si>
  <si>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</si>
  <si>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</si>
  <si>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</si>
  <si>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</si>
  <si>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</si>
  <si>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</si>
  <si>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</si>
  <si>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</si>
  <si>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</si>
  <si>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</si>
  <si>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</si>
  <si>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</si>
  <si>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</si>
  <si>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</si>
  <si>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</si>
  <si>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</si>
  <si>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</si>
  <si>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</si>
  <si>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</si>
  <si>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</si>
  <si>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</si>
  <si>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</si>
  <si>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</si>
  <si>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</si>
  <si>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</si>
  <si>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</si>
  <si>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</si>
  <si>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</si>
  <si>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</si>
  <si>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</si>
  <si>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</si>
  <si>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</si>
  <si>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</si>
  <si>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</si>
  <si>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</si>
  <si>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</si>
  <si>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</si>
  <si>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</si>
  <si>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</si>
  <si>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</si>
  <si>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</si>
  <si>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</si>
  <si>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</si>
  <si>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</si>
  <si>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</si>
  <si>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</si>
  <si>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</si>
  <si>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</si>
  <si>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</si>
  <si>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</si>
  <si>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</si>
  <si>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</si>
  <si>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</si>
  <si>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</si>
  <si>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</si>
  <si>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</si>
  <si>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</si>
  <si>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</si>
  <si>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</si>
  <si>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</si>
  <si>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</si>
  <si>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</si>
  <si>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</si>
  <si>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</si>
  <si>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</si>
  <si>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</si>
  <si>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</si>
  <si>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</si>
  <si>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</si>
  <si>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</si>
  <si>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</si>
  <si>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</si>
  <si>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</si>
  <si>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</si>
  <si>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</si>
  <si>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</si>
  <si>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</si>
  <si>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</si>
  <si>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</si>
  <si>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</si>
  <si>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</si>
  <si>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</si>
  <si>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</si>
  <si>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</si>
  <si>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</si>
  <si>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</si>
  <si>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</si>
  <si>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</si>
  <si>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</si>
  <si>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</si>
  <si>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</si>
  <si>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</si>
  <si>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</si>
  <si>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</si>
  <si>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</si>
  <si>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</si>
  <si>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</si>
  <si>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</si>
  <si>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</si>
  <si>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</si>
  <si>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</si>
  <si>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</si>
  <si>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</si>
  <si>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</si>
  <si>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</si>
  <si>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</si>
  <si>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</si>
  <si>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</si>
  <si>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</si>
  <si>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</si>
  <si>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</si>
  <si>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</si>
  <si>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</si>
  <si>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</si>
  <si>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</si>
  <si>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</si>
  <si>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</si>
  <si>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</si>
  <si>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</si>
  <si>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</si>
  <si>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</si>
  <si>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</si>
  <si>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</si>
  <si>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</si>
  <si>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</si>
  <si>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</si>
  <si>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</si>
  <si>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</si>
  <si>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</si>
  <si>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</si>
  <si>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</si>
  <si>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</si>
  <si>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</si>
  <si>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</si>
  <si>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</si>
  <si>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</si>
  <si>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</si>
  <si>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</si>
  <si>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</si>
  <si>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</si>
  <si>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</si>
  <si>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</si>
  <si>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</si>
  <si>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</si>
  <si>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</si>
  <si>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</si>
  <si>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</si>
  <si>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</si>
  <si>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</si>
  <si>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</si>
  <si>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</si>
  <si>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</si>
  <si>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</si>
  <si>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</si>
  <si>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</si>
  <si>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</si>
  <si>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</si>
  <si>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</si>
  <si>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</si>
  <si>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</si>
  <si>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</si>
  <si>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</si>
  <si>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</si>
  <si>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</si>
  <si>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</si>
  <si>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</si>
  <si>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</si>
  <si>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</si>
  <si>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</si>
  <si>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</si>
  <si>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</si>
  <si>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</si>
  <si>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</si>
  <si>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</si>
  <si>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</si>
  <si>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</si>
  <si>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</si>
  <si>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</si>
  <si>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</si>
  <si>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</si>
  <si>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</si>
  <si>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</si>
  <si>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</si>
  <si>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</si>
  <si>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</si>
  <si>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</si>
  <si>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</si>
  <si>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</si>
  <si>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</si>
  <si>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</si>
  <si>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</si>
  <si>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</si>
  <si>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</si>
  <si>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</si>
  <si>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</si>
  <si>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</si>
  <si>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</si>
  <si>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</si>
  <si>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</si>
  <si>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</si>
  <si>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</si>
  <si>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</si>
  <si>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</si>
  <si>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</si>
  <si>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</si>
  <si>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</si>
  <si>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</si>
  <si>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</si>
  <si>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</si>
  <si>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</si>
  <si>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</si>
  <si>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</si>
  <si>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</si>
  <si>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</si>
  <si>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</si>
  <si>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</si>
  <si>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</si>
  <si>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</si>
  <si>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</si>
  <si>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</si>
  <si>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</si>
  <si>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</si>
  <si>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</si>
  <si>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</si>
  <si>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</si>
  <si>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</si>
  <si>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</si>
  <si>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</si>
  <si>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</si>
  <si>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</si>
  <si>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</si>
  <si>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</si>
  <si>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</si>
  <si>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</si>
  <si>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</si>
  <si>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</si>
  <si>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</si>
  <si>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</si>
  <si>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</si>
  <si>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</si>
  <si>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</si>
  <si>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</si>
  <si>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</si>
  <si>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</si>
  <si>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</si>
  <si>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</si>
  <si>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</si>
  <si>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</si>
  <si>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</si>
  <si>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</si>
  <si>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</si>
  <si>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</si>
  <si>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</si>
  <si>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</si>
  <si>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</si>
  <si>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</si>
  <si>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</si>
  <si>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</si>
  <si>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</si>
  <si>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</si>
  <si>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</si>
  <si>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</si>
  <si>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</si>
  <si>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</si>
  <si>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</si>
  <si>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</si>
  <si>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</si>
  <si>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</si>
  <si>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</si>
  <si>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</si>
  <si>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</si>
  <si>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</si>
  <si>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</si>
  <si>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</si>
  <si>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</si>
  <si>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</si>
  <si>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</si>
  <si>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</si>
  <si>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</si>
  <si>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</si>
  <si>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</si>
  <si>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</si>
  <si>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</si>
  <si>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</si>
  <si>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</si>
  <si>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</si>
  <si>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</si>
  <si>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</si>
  <si>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</si>
  <si>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</si>
  <si>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</si>
  <si>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</si>
  <si>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</si>
  <si>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</si>
  <si>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</si>
  <si>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</si>
  <si>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</si>
  <si>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</si>
  <si>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</si>
  <si>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</si>
  <si>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</si>
  <si>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</si>
  <si>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</si>
  <si>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</si>
  <si>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</si>
  <si>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</si>
  <si>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</si>
  <si>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</si>
  <si>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</si>
  <si>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</si>
  <si>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</si>
  <si>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</si>
  <si>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</si>
  <si>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</si>
  <si>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</si>
  <si>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</si>
  <si>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</si>
  <si>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</si>
  <si>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</si>
  <si>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</si>
  <si>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</si>
  <si>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</si>
  <si>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</si>
  <si>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</si>
  <si>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</si>
  <si>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</si>
  <si>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</si>
  <si>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</si>
  <si>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</si>
  <si>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</si>
  <si>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</si>
  <si>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</si>
  <si>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</si>
  <si>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</si>
  <si>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</si>
  <si>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</si>
  <si>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</si>
  <si>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</si>
  <si>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</si>
  <si>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</si>
  <si>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</si>
  <si>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</si>
  <si>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</si>
  <si>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</si>
  <si>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</si>
  <si>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</si>
  <si>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</si>
  <si>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</si>
  <si>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</si>
  <si>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</si>
  <si>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</si>
  <si>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</si>
  <si>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</si>
  <si>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</si>
  <si>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</si>
  <si>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</si>
  <si>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</si>
  <si>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</si>
  <si>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</si>
  <si>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</si>
  <si>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</si>
  <si>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</si>
  <si>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</si>
  <si>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</si>
  <si>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</si>
  <si>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</si>
  <si>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</si>
  <si>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</si>
  <si>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</si>
  <si>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</si>
  <si>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</si>
  <si>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</si>
  <si>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</si>
  <si>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</si>
  <si>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</si>
  <si>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</si>
  <si>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</si>
  <si>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</si>
  <si>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</si>
  <si>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</si>
  <si>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</si>
  <si>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</si>
  <si>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</si>
  <si>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</si>
  <si>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</si>
  <si>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</si>
  <si>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</si>
  <si>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</si>
  <si>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</si>
  <si>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</si>
  <si>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</si>
  <si>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</si>
  <si>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</si>
  <si>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</si>
  <si>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</si>
  <si>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</si>
  <si>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</si>
  <si>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</si>
  <si>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</si>
  <si>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</si>
  <si>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</si>
  <si>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</si>
  <si>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</si>
  <si>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</si>
  <si>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</si>
  <si>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</si>
  <si>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</si>
  <si>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</si>
  <si>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</si>
  <si>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</si>
  <si>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</si>
  <si>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</si>
  <si>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</si>
  <si>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</si>
  <si>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</si>
  <si>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</si>
  <si>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</si>
  <si>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</si>
  <si>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</si>
  <si>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</si>
  <si>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</si>
  <si>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</si>
  <si>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</si>
  <si>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</si>
  <si>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</si>
  <si>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</si>
  <si>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</si>
  <si>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</si>
  <si>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</si>
  <si>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</si>
  <si>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</si>
  <si>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</si>
  <si>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</si>
  <si>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</si>
  <si>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</si>
  <si>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</si>
  <si>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</si>
  <si>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</si>
  <si>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</si>
  <si>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</si>
  <si>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</si>
  <si>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</si>
  <si>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</si>
  <si>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</si>
  <si>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</si>
  <si>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</si>
  <si>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</si>
  <si>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</si>
  <si>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</si>
  <si>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</si>
  <si>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</si>
  <si>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</si>
  <si>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</si>
  <si>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</si>
  <si>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</si>
  <si>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</si>
  <si>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</si>
  <si>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</si>
  <si>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</si>
  <si>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</si>
  <si>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</si>
  <si>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</si>
  <si>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</si>
  <si>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</si>
  <si>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</si>
  <si>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</si>
  <si>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</si>
  <si>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</si>
  <si>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</si>
  <si>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</si>
  <si>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</si>
  <si>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</si>
  <si>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</si>
  <si>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</si>
  <si>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</si>
  <si>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</si>
  <si>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</si>
  <si>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</si>
  <si>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</si>
  <si>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</si>
  <si>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</si>
  <si>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</si>
  <si>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</si>
  <si>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</si>
  <si>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</si>
  <si>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</si>
  <si>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</si>
  <si>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</si>
  <si>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</si>
  <si>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</si>
  <si>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</si>
  <si>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</si>
  <si>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</si>
  <si>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</si>
  <si>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</si>
  <si>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</si>
  <si>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</si>
  <si>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</si>
  <si>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</si>
  <si>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</si>
  <si>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</si>
  <si>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</si>
  <si>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</si>
  <si>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</si>
  <si>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</si>
  <si>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</si>
  <si>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</si>
  <si>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</si>
  <si>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</si>
  <si>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</si>
  <si>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</si>
  <si>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</si>
  <si>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</si>
  <si>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</si>
  <si>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</si>
  <si>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</si>
  <si>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</si>
  <si>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</si>
  <si>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</si>
  <si>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</si>
  <si>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</si>
  <si>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</si>
  <si>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</si>
  <si>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</si>
  <si>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</si>
  <si>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</si>
  <si>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</si>
  <si>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</si>
  <si>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</si>
  <si>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</si>
  <si>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</si>
  <si>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</si>
  <si>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</si>
  <si>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</si>
  <si>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</si>
  <si>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</si>
  <si>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</si>
  <si>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</si>
  <si>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</si>
  <si>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</si>
  <si>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</si>
  <si>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</si>
  <si>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</si>
  <si>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</si>
  <si>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</si>
  <si>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</si>
  <si>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</si>
  <si>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</si>
  <si>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</si>
  <si>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</si>
  <si>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</si>
  <si>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</si>
  <si>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</si>
  <si>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</si>
  <si>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</si>
  <si>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</si>
  <si>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</si>
  <si>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</si>
  <si>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</si>
  <si>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</si>
  <si>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</si>
  <si>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</si>
  <si>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</si>
  <si>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</si>
  <si>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</si>
  <si>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</si>
  <si>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</si>
  <si>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</si>
  <si>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</si>
  <si>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</si>
  <si>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</si>
  <si>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</si>
  <si>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</si>
  <si>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</si>
  <si>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</si>
  <si>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</si>
  <si>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</si>
  <si>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</si>
  <si>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</si>
  <si>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</si>
  <si>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</si>
  <si>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</si>
  <si>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</si>
  <si>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</si>
  <si>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</si>
  <si>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</si>
  <si>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</si>
  <si>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</si>
  <si>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</si>
  <si>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</si>
  <si>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</si>
  <si>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</si>
  <si>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</si>
  <si>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</si>
  <si>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</si>
  <si>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</si>
  <si>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</si>
  <si>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</si>
  <si>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</si>
  <si>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</si>
  <si>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</si>
  <si>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</si>
  <si>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</si>
  <si>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</si>
  <si>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</si>
  <si>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</si>
  <si>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</si>
  <si>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</si>
  <si>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</si>
  <si>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</si>
  <si>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</si>
  <si>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</si>
  <si>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</si>
  <si>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</si>
  <si>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</si>
  <si>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</si>
  <si>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</si>
  <si>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</si>
  <si>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</si>
  <si>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</si>
  <si>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</si>
  <si>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</si>
  <si>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</si>
  <si>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</si>
  <si>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</si>
  <si>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</si>
  <si>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</si>
  <si>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</si>
  <si>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</si>
  <si>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</si>
  <si>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</si>
  <si>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</si>
  <si>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</si>
  <si>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</si>
  <si>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</si>
  <si>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</si>
  <si>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</si>
  <si>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</si>
  <si>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</si>
  <si>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</si>
  <si>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</si>
  <si>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</si>
  <si>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</si>
  <si>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</si>
  <si>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</si>
  <si>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</si>
  <si>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</si>
  <si>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</si>
  <si>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</si>
  <si>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</si>
  <si>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</si>
  <si>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</si>
  <si>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</si>
  <si>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</si>
  <si>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</si>
  <si>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</si>
  <si>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</si>
  <si>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</si>
  <si>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</si>
  <si>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</si>
  <si>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</si>
  <si>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</si>
  <si>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</si>
  <si>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</si>
  <si>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</si>
  <si>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</si>
  <si>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</si>
  <si>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</si>
  <si>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</si>
  <si>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</si>
  <si>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</si>
  <si>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</si>
  <si>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</si>
  <si>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</si>
  <si>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</si>
  <si>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</si>
  <si>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</si>
  <si>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</si>
  <si>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</si>
  <si>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</si>
  <si>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</si>
  <si>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</si>
  <si>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</si>
  <si>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</si>
  <si>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</si>
  <si>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</si>
  <si>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</si>
  <si>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</si>
  <si>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</si>
  <si>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</si>
  <si>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</si>
  <si>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</si>
  <si>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</si>
  <si>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</si>
  <si>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</si>
  <si>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</si>
  <si>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</si>
  <si>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</si>
  <si>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</si>
  <si>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</si>
  <si>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</si>
  <si>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</si>
  <si>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</si>
  <si>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</si>
  <si>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</si>
  <si>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</si>
  <si>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</si>
  <si>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</si>
  <si>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</si>
  <si>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</si>
  <si>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</si>
  <si>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</si>
  <si>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</si>
  <si>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</si>
  <si>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</si>
  <si>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</si>
  <si>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</si>
  <si>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</si>
  <si>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</si>
  <si>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</si>
  <si>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</si>
  <si>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</si>
  <si>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</si>
  <si>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</si>
  <si>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</si>
  <si>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</si>
  <si>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</si>
  <si>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</si>
  <si>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</si>
  <si>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</si>
  <si>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</si>
  <si>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</si>
  <si>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</si>
  <si>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</si>
  <si>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</si>
  <si>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</si>
  <si>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</si>
  <si>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</si>
  <si>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</si>
  <si>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</si>
  <si>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</si>
  <si>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</si>
  <si>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</si>
  <si>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</si>
  <si>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</si>
  <si>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</si>
  <si>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</si>
  <si>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</si>
  <si>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</si>
  <si>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</si>
  <si>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</si>
  <si>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</si>
  <si>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</si>
  <si>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</si>
  <si>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</si>
  <si>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</si>
  <si>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</si>
  <si>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</si>
  <si>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</si>
  <si>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</si>
  <si>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</si>
  <si>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</si>
  <si>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</si>
  <si>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</si>
  <si>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</si>
  <si>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</si>
  <si>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</si>
  <si>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</si>
  <si>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</si>
  <si>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</si>
  <si>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</si>
  <si>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</si>
  <si>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</si>
  <si>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</si>
  <si>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</si>
  <si>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</si>
  <si>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</si>
  <si>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</si>
  <si>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</si>
  <si>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</si>
  <si>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</si>
  <si>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</si>
  <si>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</si>
  <si>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</si>
  <si>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</si>
  <si>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</si>
  <si>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</si>
  <si>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</si>
  <si>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</si>
  <si>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</si>
  <si>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</si>
  <si>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</si>
  <si>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</si>
  <si>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</si>
  <si>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</si>
  <si>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</si>
  <si>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</si>
  <si>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</si>
  <si>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</si>
  <si>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</si>
  <si>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</si>
  <si>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</si>
  <si>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</si>
  <si>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</si>
  <si>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</si>
  <si>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</si>
  <si>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</si>
  <si>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</si>
  <si>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</si>
  <si>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</si>
  <si>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</si>
  <si>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</si>
  <si>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</si>
  <si>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</si>
  <si>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</si>
  <si>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</si>
  <si>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</si>
  <si>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</si>
  <si>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</si>
  <si>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</si>
  <si>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</si>
  <si>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</si>
  <si>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</si>
  <si>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</si>
  <si>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</si>
  <si>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</si>
  <si>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</si>
  <si>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</si>
  <si>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</si>
  <si>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</si>
  <si>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</si>
  <si>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</si>
  <si>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</si>
  <si>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</si>
  <si>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</si>
  <si>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</si>
  <si>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</si>
  <si>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</si>
  <si>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</si>
  <si>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</si>
  <si>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</si>
  <si>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</si>
  <si>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</si>
  <si>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</si>
  <si>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</si>
  <si>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</si>
  <si>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</si>
  <si>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</si>
  <si>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</si>
  <si>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</si>
  <si>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</si>
  <si>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</si>
  <si>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</si>
  <si>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</si>
  <si>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</si>
  <si>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</si>
  <si>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</si>
  <si>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</si>
  <si>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</si>
  <si>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</si>
  <si>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</si>
  <si>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</si>
  <si>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</si>
  <si>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</si>
  <si>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</si>
  <si>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</si>
  <si>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</si>
  <si>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</si>
  <si>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</si>
  <si>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</si>
  <si>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</si>
  <si>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</si>
  <si>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</si>
  <si>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</si>
  <si>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</si>
  <si>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</si>
  <si>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</si>
  <si>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</si>
  <si>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</si>
  <si>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</si>
  <si>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</si>
  <si>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</si>
  <si>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</si>
  <si>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</si>
  <si>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</si>
  <si>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</si>
  <si>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</si>
  <si>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</si>
  <si>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</si>
  <si>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</si>
  <si>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</si>
  <si>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</si>
  <si>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</si>
  <si>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</si>
  <si>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</si>
  <si>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</si>
  <si>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</si>
  <si>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</si>
  <si>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</si>
  <si>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</si>
  <si>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</si>
  <si>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</si>
  <si>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</si>
  <si>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</si>
  <si>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</si>
  <si>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</si>
  <si>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</si>
  <si>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</si>
  <si>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</si>
  <si>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</si>
  <si>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</si>
  <si>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</si>
  <si>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</si>
  <si>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</si>
  <si>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</si>
  <si>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</si>
  <si>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</si>
  <si>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</si>
  <si>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</si>
  <si>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</si>
  <si>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</si>
  <si>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</si>
  <si>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</si>
  <si>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</si>
  <si>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</si>
  <si>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</si>
  <si>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</si>
  <si>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</si>
  <si>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</si>
  <si>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</si>
  <si>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</si>
  <si>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</si>
  <si>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</si>
  <si>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</si>
  <si>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</si>
  <si>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</si>
  <si>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</si>
  <si>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</si>
  <si>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</si>
  <si>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</si>
  <si>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</si>
  <si>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</si>
  <si>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</si>
  <si>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</si>
  <si>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</si>
  <si>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</si>
  <si>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</si>
  <si>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</si>
  <si>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</si>
  <si>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</si>
  <si>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</si>
  <si>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</si>
  <si>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</si>
  <si>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</si>
  <si>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</si>
  <si>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</si>
  <si>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</si>
  <si>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</si>
  <si>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</si>
  <si>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</si>
  <si>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</si>
  <si>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</si>
  <si>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</si>
  <si>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</si>
  <si>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</si>
  <si>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</si>
  <si>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</si>
  <si>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</si>
  <si>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</si>
  <si>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</si>
  <si>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</si>
  <si>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</si>
  <si>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</si>
  <si>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</si>
  <si>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</si>
  <si>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</si>
  <si>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</si>
  <si>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</si>
  <si>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</si>
  <si>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</si>
  <si>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</si>
  <si>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</si>
  <si>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</si>
  <si>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</si>
  <si>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</si>
  <si>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</si>
  <si>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</si>
  <si>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</si>
  <si>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</si>
  <si>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</si>
  <si>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</si>
  <si>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</si>
  <si>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</si>
  <si>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</si>
  <si>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</si>
  <si>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</si>
  <si>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</si>
  <si>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</si>
  <si>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</si>
  <si>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</si>
  <si>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</si>
  <si>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</si>
  <si>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</si>
  <si>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</si>
  <si>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</si>
  <si>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</si>
  <si>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</si>
  <si>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</si>
  <si>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</si>
  <si>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</si>
  <si>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</si>
  <si>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</si>
  <si>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</si>
  <si>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</si>
  <si>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</si>
  <si>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</si>
  <si>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</si>
  <si>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</si>
  <si>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</si>
  <si>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</si>
  <si>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</si>
  <si>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</si>
  <si>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</si>
  <si>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</si>
  <si>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</si>
  <si>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</si>
  <si>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</si>
  <si>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</si>
  <si>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</si>
  <si>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</si>
  <si>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</si>
  <si>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</si>
  <si>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</si>
  <si>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</si>
  <si>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</si>
  <si>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</si>
  <si>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</si>
  <si>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</si>
  <si>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</si>
  <si>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</si>
  <si>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</si>
  <si>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</si>
  <si>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</si>
  <si>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</si>
  <si>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</si>
  <si>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</si>
  <si>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</si>
  <si>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</si>
  <si>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</si>
  <si>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</si>
  <si>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</si>
  <si>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</si>
  <si>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</si>
  <si>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</si>
  <si>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</si>
  <si>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</si>
  <si>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</si>
  <si>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</si>
  <si>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</si>
  <si>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</si>
  <si>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</si>
  <si>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</si>
  <si>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</si>
  <si>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</si>
  <si>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</si>
  <si>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</si>
  <si>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</si>
  <si>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</si>
  <si>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</si>
  <si>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</si>
  <si>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</si>
  <si>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</si>
  <si>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</si>
  <si>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</si>
  <si>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</si>
  <si>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</si>
  <si>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</si>
  <si>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</si>
  <si>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</si>
  <si>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</si>
  <si>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</si>
  <si>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</si>
  <si>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</si>
  <si>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</si>
  <si>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</si>
  <si>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</si>
  <si>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</si>
  <si>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</si>
  <si>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</si>
  <si>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</si>
  <si>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</si>
  <si>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</si>
  <si>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</si>
  <si>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</si>
  <si>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</si>
  <si>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</si>
  <si>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</si>
  <si>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</si>
  <si>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</si>
  <si>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</si>
  <si>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</si>
  <si>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</si>
  <si>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</si>
  <si>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</si>
  <si>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</si>
  <si>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</si>
  <si>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</si>
  <si>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</si>
  <si>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</si>
  <si>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</si>
  <si>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</si>
  <si>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</si>
  <si>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</si>
  <si>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</si>
  <si>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</si>
  <si>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</si>
  <si>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</si>
  <si>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</si>
  <si>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</si>
  <si>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</si>
  <si>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</si>
  <si>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</si>
  <si>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</si>
  <si>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</si>
  <si>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</si>
  <si>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</si>
  <si>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</si>
  <si>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</si>
  <si>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</si>
  <si>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</si>
  <si>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</si>
  <si>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</si>
  <si>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</si>
  <si>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</si>
  <si>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</si>
  <si>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</si>
  <si>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</si>
  <si>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</si>
  <si>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</si>
  <si>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</si>
  <si>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</si>
  <si>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</si>
  <si>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</si>
  <si>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</si>
  <si>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</si>
  <si>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</si>
  <si>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</si>
  <si>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</si>
  <si>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</si>
  <si>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</si>
  <si>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</si>
  <si>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</si>
  <si>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</si>
  <si>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</si>
  <si>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</si>
  <si>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</si>
  <si>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</si>
  <si>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</si>
  <si>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</si>
  <si>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</si>
  <si>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</si>
  <si>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</si>
  <si>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</si>
  <si>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</si>
  <si>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</si>
  <si>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</si>
  <si>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</si>
  <si>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</si>
  <si>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</si>
  <si>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</si>
  <si>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</si>
  <si>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</si>
  <si>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</si>
  <si>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</si>
  <si>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</si>
  <si>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</si>
  <si>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</si>
  <si>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</si>
  <si>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</si>
  <si>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</si>
  <si>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</si>
  <si>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</si>
  <si>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</si>
  <si>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</si>
  <si>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</si>
  <si>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</si>
  <si>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</si>
  <si>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</si>
  <si>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</si>
  <si>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</si>
  <si>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</si>
  <si>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</si>
  <si>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</si>
  <si>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</si>
  <si>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</si>
  <si>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</si>
  <si>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</si>
  <si>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</si>
  <si>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</si>
  <si>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</si>
  <si>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</si>
  <si>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</si>
  <si>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</si>
  <si>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</si>
  <si>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</si>
  <si>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</si>
  <si>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</si>
  <si>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</si>
  <si>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</si>
  <si>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</si>
  <si>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</si>
  <si>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</si>
  <si>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</si>
  <si>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</si>
  <si>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</si>
  <si>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</si>
  <si>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</si>
  <si>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</si>
  <si>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</si>
  <si>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</si>
  <si>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</si>
  <si>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</si>
  <si>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</si>
  <si>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</si>
  <si>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</si>
  <si>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</si>
  <si>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</si>
  <si>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</si>
  <si>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</si>
  <si>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</si>
  <si>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</si>
  <si>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</si>
  <si>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</si>
  <si>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</si>
  <si>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</si>
  <si>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</si>
  <si>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</si>
  <si>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</si>
  <si>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</si>
  <si>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</si>
  <si>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</si>
  <si>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</si>
  <si>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</si>
  <si>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</si>
  <si>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</si>
  <si>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</si>
  <si>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</si>
  <si>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</si>
  <si>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</si>
  <si>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</si>
  <si>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</si>
  <si>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</si>
  <si>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</si>
  <si>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</si>
  <si>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</si>
  <si>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</si>
  <si>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</si>
  <si>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</si>
  <si>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</si>
  <si>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</si>
  <si>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</si>
  <si>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</si>
  <si>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</si>
  <si>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</si>
  <si>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</si>
  <si>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</si>
  <si>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</si>
  <si>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</si>
  <si>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</si>
  <si>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</si>
  <si>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</si>
  <si>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</si>
  <si>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</si>
  <si>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</si>
  <si>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</si>
  <si>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</si>
  <si>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</si>
  <si>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</si>
  <si>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</si>
  <si>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</si>
  <si>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</si>
  <si>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</si>
  <si>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</si>
  <si>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</si>
  <si>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</si>
  <si>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</si>
  <si>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</si>
  <si>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</si>
  <si>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</si>
  <si>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</si>
  <si>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</si>
  <si>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</si>
  <si>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</si>
  <si>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</si>
  <si>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</si>
  <si>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</si>
  <si>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</si>
  <si>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</si>
  <si>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</si>
  <si>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</si>
  <si>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</si>
  <si>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</si>
  <si>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</si>
  <si>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</si>
  <si>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</si>
  <si>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</si>
  <si>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</si>
  <si>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</si>
  <si>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</si>
  <si>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</si>
  <si>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</si>
  <si>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</si>
  <si>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</si>
  <si>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</si>
  <si>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</si>
  <si>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</si>
  <si>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</si>
  <si>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</si>
  <si>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</si>
  <si>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</si>
  <si>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</si>
  <si>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</si>
  <si>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</si>
  <si>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</si>
  <si>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</si>
  <si>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</si>
  <si>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</si>
  <si>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</si>
  <si>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</si>
  <si>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</si>
  <si>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</si>
  <si>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</si>
  <si>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</si>
  <si>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</si>
  <si>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</si>
  <si>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</si>
  <si>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</si>
  <si>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</si>
  <si>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</si>
  <si>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</si>
  <si>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</si>
  <si>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</si>
  <si>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</si>
  <si>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</si>
  <si>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</si>
  <si>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</si>
  <si>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</si>
  <si>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</si>
  <si>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</si>
  <si>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</si>
  <si>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</si>
  <si>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</si>
  <si>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</si>
  <si>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</si>
  <si>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</si>
  <si>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</si>
  <si>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</si>
  <si>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</si>
  <si>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</si>
  <si>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</si>
  <si>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</si>
  <si>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</si>
  <si>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</si>
  <si>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</si>
  <si>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</si>
  <si>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</si>
  <si>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</si>
  <si>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</si>
  <si>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</si>
  <si>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</si>
  <si>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</si>
  <si>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</si>
  <si>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</si>
  <si>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</si>
  <si>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</si>
  <si>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</si>
  <si>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</si>
  <si>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</si>
  <si>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</si>
  <si>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</si>
  <si>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</si>
  <si>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</si>
  <si>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</si>
  <si>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</si>
  <si>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</si>
  <si>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</si>
  <si>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</si>
  <si>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</si>
  <si>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</si>
  <si>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</si>
  <si>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</si>
  <si>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</si>
  <si>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</si>
  <si>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</si>
  <si>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</si>
  <si>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</si>
  <si>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</si>
  <si>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</si>
  <si>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</si>
  <si>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</si>
  <si>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</si>
  <si>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</si>
  <si>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</si>
  <si>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</si>
  <si>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</si>
  <si>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</si>
  <si>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</si>
  <si>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</si>
  <si>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</si>
  <si>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</si>
  <si>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</si>
  <si>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</si>
  <si>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</si>
  <si>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</si>
  <si>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</si>
  <si>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</si>
  <si>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</si>
  <si>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</si>
  <si>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</si>
  <si>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</si>
  <si>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</si>
  <si>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</si>
  <si>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</si>
  <si>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</si>
  <si>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</si>
  <si>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</si>
  <si>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</si>
  <si>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</si>
  <si>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</si>
  <si>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</si>
  <si>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</si>
  <si>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</si>
  <si>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</si>
  <si>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</si>
  <si>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</si>
  <si>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</si>
  <si>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</si>
  <si>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</si>
  <si>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</si>
  <si>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</si>
  <si>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</si>
  <si>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</si>
  <si>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</si>
  <si>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</si>
  <si>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</si>
  <si>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</si>
  <si>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</si>
  <si>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</si>
  <si>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</si>
  <si>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</si>
  <si>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</si>
  <si>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</si>
  <si>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</si>
  <si>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</si>
  <si>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</si>
  <si>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</si>
  <si>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</si>
  <si>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</si>
  <si>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</si>
  <si>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</si>
  <si>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</si>
  <si>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</si>
  <si>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</si>
  <si>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</si>
  <si>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</si>
  <si>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</si>
  <si>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</si>
  <si>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</si>
  <si>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</si>
  <si>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</si>
  <si>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</si>
  <si>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</si>
  <si>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</si>
  <si>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</si>
  <si>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</si>
  <si>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</si>
  <si>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</si>
  <si>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</si>
  <si>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</si>
  <si>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</si>
  <si>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</si>
  <si>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</si>
  <si>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</si>
  <si>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</si>
  <si>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</si>
  <si>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</si>
  <si>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</si>
  <si>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</si>
  <si>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</si>
  <si>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</si>
  <si>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</si>
  <si>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</si>
  <si>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</si>
  <si>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GRADSKA KNJIŽNICA JANET MAJNARICH DELNICE</t>
  </si>
  <si>
    <t>2025-12</t>
  </si>
  <si>
    <t xml:space="preserve">GRADSKA KNJIŽNICA JANET MAJNARICH DELNICE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</si>
</sst>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127401.7</v>
      </c>
      <c r="D2" s="7">
        <f>'PR-RAS'!E6</f>
        <v>147198.82</v>
      </c>
      <c r="E2" s="7">
        <v>0</v>
      </c>
      <c r="F2" s="7">
        <v>0</v>
      </c>
      <c r="G2" s="8">
        <f t="shared" ref="G2:G274" si="0">(B2/1000)*(C2*1+D2*2)</f>
        <v>421.79934000000003</v>
      </c>
      <c r="H2" s="8">
        <f t="shared" ref="H2:H274" si="1">ABS(C2-ROUND(C2,0))+ABS(D2-ROUND(D2,0))</f>
        <v>0.47999999999592546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14420</v>
      </c>
      <c r="D45" s="2">
        <f>'PR-RAS'!E49</f>
        <v>13100</v>
      </c>
      <c r="E45" s="2">
        <v>0</v>
      </c>
      <c r="F45" s="2">
        <v>0</v>
      </c>
      <c r="G45" s="3">
        <f t="shared" si="0"/>
        <v>1787.28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14420</v>
      </c>
      <c r="D64" s="2">
        <f>'PR-RAS'!E68</f>
        <v>13100</v>
      </c>
      <c r="E64" s="2">
        <v>0</v>
      </c>
      <c r="F64" s="2">
        <v>0</v>
      </c>
      <c r="G64" s="3">
        <f t="shared" si="0"/>
        <v>2559.06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2200</v>
      </c>
      <c r="D65" s="2">
        <f>'PR-RAS'!E69</f>
        <v>2000</v>
      </c>
      <c r="E65" s="2">
        <v>0</v>
      </c>
      <c r="F65" s="2">
        <v>0</v>
      </c>
      <c r="G65" s="3">
        <f t="shared" si="0"/>
        <v>396.8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12220</v>
      </c>
      <c r="D66" s="2">
        <f>'PR-RAS'!E70</f>
        <v>11100</v>
      </c>
      <c r="E66" s="2">
        <v>0</v>
      </c>
      <c r="F66" s="2">
        <v>0</v>
      </c>
      <c r="G66" s="3">
        <f t="shared" si="0"/>
        <v>2237.3000000000002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5266.3</v>
      </c>
      <c r="D102" s="2">
        <f>'PR-RAS'!E106</f>
        <v>5715.87</v>
      </c>
      <c r="E102" s="2">
        <v>0</v>
      </c>
      <c r="F102" s="2">
        <v>0</v>
      </c>
      <c r="G102" s="3">
        <f t="shared" si="0"/>
        <v>1686.5020400000003</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5266.3</v>
      </c>
      <c r="D108" s="2">
        <f>'PR-RAS'!E112</f>
        <v>5715.87</v>
      </c>
      <c r="E108" s="2">
        <v>0</v>
      </c>
      <c r="F108" s="2">
        <v>0</v>
      </c>
      <c r="G108" s="3">
        <f t="shared" si="0"/>
        <v>1786.69028</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5266.3</v>
      </c>
      <c r="D113" s="2">
        <f>'PR-RAS'!E117</f>
        <v>5715.87</v>
      </c>
      <c r="E113" s="2">
        <v>0</v>
      </c>
      <c r="F113" s="2">
        <v>0</v>
      </c>
      <c r="G113" s="3">
        <f t="shared" si="0"/>
        <v>1870.1804800000002</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107715.4</v>
      </c>
      <c r="D130" s="2">
        <f>'PR-RAS'!E134</f>
        <v>128382.95</v>
      </c>
      <c r="E130" s="2">
        <v>0</v>
      </c>
      <c r="F130" s="2">
        <v>0</v>
      </c>
      <c r="G130" s="3">
        <f t="shared" si="0"/>
        <v>47018.087699999996</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107715.4</v>
      </c>
      <c r="D131" s="2">
        <f>'PR-RAS'!E135</f>
        <v>128382.95</v>
      </c>
      <c r="E131" s="2">
        <v>0</v>
      </c>
      <c r="F131" s="2">
        <v>0</v>
      </c>
      <c r="G131" s="3">
        <f t="shared" si="0"/>
        <v>47382.569000000003</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103465.4</v>
      </c>
      <c r="D132" s="2">
        <f>'PR-RAS'!E136</f>
        <v>124382.95</v>
      </c>
      <c r="E132" s="2">
        <v>0</v>
      </c>
      <c r="F132" s="2">
        <v>0</v>
      </c>
      <c r="G132" s="3">
        <f t="shared" si="0"/>
        <v>46142.300300000003</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4250</v>
      </c>
      <c r="D133" s="2">
        <f>'PR-RAS'!E137</f>
        <v>4000</v>
      </c>
      <c r="E133" s="2">
        <v>0</v>
      </c>
      <c r="F133" s="2">
        <v>0</v>
      </c>
      <c r="G133" s="3">
        <f t="shared" si="0"/>
        <v>1617</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121014.14</v>
      </c>
      <c r="D148" s="2">
        <f>'PR-RAS'!E152</f>
        <v>132525.85</v>
      </c>
      <c r="E148" s="2">
        <v>0</v>
      </c>
      <c r="F148" s="2">
        <v>0</v>
      </c>
      <c r="G148" s="3">
        <f t="shared" si="0"/>
        <v>56751.678480000002</v>
      </c>
      <c r="H148" s="3">
        <f t="shared" si="1"/>
        <v>0.28999999999359716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85990.81</v>
      </c>
      <c r="D149" s="2">
        <f>'PR-RAS'!E153</f>
        <v>95826.7</v>
      </c>
      <c r="E149" s="2">
        <v>0</v>
      </c>
      <c r="F149" s="2">
        <v>0</v>
      </c>
      <c r="G149" s="3">
        <f t="shared" si="0"/>
        <v>41091.343079999991</v>
      </c>
      <c r="H149" s="3">
        <f t="shared" si="1"/>
        <v>0.49000000000523869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70878.36</v>
      </c>
      <c r="D150" s="2">
        <f>'PR-RAS'!E154</f>
        <v>80373.08</v>
      </c>
      <c r="E150" s="2">
        <v>0</v>
      </c>
      <c r="F150" s="2">
        <v>0</v>
      </c>
      <c r="G150" s="3">
        <f t="shared" si="0"/>
        <v>34512.053480000002</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70878.36</v>
      </c>
      <c r="D151" s="2">
        <f>'PR-RAS'!E155</f>
        <v>80373.08</v>
      </c>
      <c r="E151" s="2">
        <v>0</v>
      </c>
      <c r="F151" s="2">
        <v>0</v>
      </c>
      <c r="G151" s="3">
        <f t="shared" si="0"/>
        <v>34743.678</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3707.08</v>
      </c>
      <c r="D155" s="2">
        <f>'PR-RAS'!E159</f>
        <v>2779</v>
      </c>
      <c r="E155" s="2">
        <v>0</v>
      </c>
      <c r="F155" s="2">
        <v>0</v>
      </c>
      <c r="G155" s="3">
        <f t="shared" si="0"/>
        <v>1426.82232</v>
      </c>
      <c r="H155" s="3">
        <f t="shared" si="1"/>
        <v>7.999999999992724E-2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11405.37</v>
      </c>
      <c r="D156" s="2">
        <f>'PR-RAS'!E160</f>
        <v>12674.62</v>
      </c>
      <c r="E156" s="2">
        <v>0</v>
      </c>
      <c r="F156" s="2">
        <v>0</v>
      </c>
      <c r="G156" s="3">
        <f t="shared" si="0"/>
        <v>5696.9645499999997</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11405.37</v>
      </c>
      <c r="D158" s="2">
        <f>'PR-RAS'!E162</f>
        <v>12674.62</v>
      </c>
      <c r="E158" s="2">
        <v>0</v>
      </c>
      <c r="F158" s="2">
        <v>0</v>
      </c>
      <c r="G158" s="3">
        <f t="shared" si="0"/>
        <v>5770.4737700000005</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34466.47</v>
      </c>
      <c r="D160" s="2">
        <f>'PR-RAS'!E164</f>
        <v>36099.150000000009</v>
      </c>
      <c r="E160" s="2">
        <v>0</v>
      </c>
      <c r="F160" s="2">
        <v>0</v>
      </c>
      <c r="G160" s="3">
        <f t="shared" si="0"/>
        <v>16959.698430000004</v>
      </c>
      <c r="H160" s="3">
        <f t="shared" si="1"/>
        <v>0.6200000000098953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366.6</v>
      </c>
      <c r="D161" s="2">
        <f>'PR-RAS'!E165</f>
        <v>396</v>
      </c>
      <c r="E161" s="2">
        <v>0</v>
      </c>
      <c r="F161" s="2">
        <v>0</v>
      </c>
      <c r="G161" s="3">
        <f t="shared" si="0"/>
        <v>185.37599999999998</v>
      </c>
      <c r="H161" s="3">
        <f t="shared" si="1"/>
        <v>0.39999999999997726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366.6</v>
      </c>
      <c r="D162" s="2">
        <f>'PR-RAS'!E166</f>
        <v>396</v>
      </c>
      <c r="E162" s="2">
        <v>0</v>
      </c>
      <c r="F162" s="2">
        <v>0</v>
      </c>
      <c r="G162" s="3">
        <f t="shared" si="0"/>
        <v>186.53459999999998</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8243.02</v>
      </c>
      <c r="D166" s="2">
        <f>'PR-RAS'!E170</f>
        <v>9105.9100000000017</v>
      </c>
      <c r="E166" s="2">
        <v>0</v>
      </c>
      <c r="F166" s="2">
        <v>0</v>
      </c>
      <c r="G166" s="3">
        <f t="shared" si="0"/>
        <v>4365.048600000001</v>
      </c>
      <c r="H166" s="3">
        <f t="shared" si="1"/>
        <v>0.10999999999876309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608.04</v>
      </c>
      <c r="D167" s="2">
        <f>'PR-RAS'!E171</f>
        <v>836.05</v>
      </c>
      <c r="E167" s="2">
        <v>0</v>
      </c>
      <c r="F167" s="2">
        <v>0</v>
      </c>
      <c r="G167" s="3">
        <f t="shared" si="0"/>
        <v>378.50324000000001</v>
      </c>
      <c r="H167" s="3">
        <f t="shared" si="1"/>
        <v>8.9999999999918145E-2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7171.54</v>
      </c>
      <c r="D169" s="2">
        <f>'PR-RAS'!E173</f>
        <v>7193.6</v>
      </c>
      <c r="E169" s="2">
        <v>0</v>
      </c>
      <c r="F169" s="2">
        <v>0</v>
      </c>
      <c r="G169" s="3">
        <f t="shared" si="0"/>
        <v>3621.8683200000005</v>
      </c>
      <c r="H169" s="3">
        <f t="shared" si="1"/>
        <v>0.85999999999967258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400.06</v>
      </c>
      <c r="D170" s="2">
        <f>'PR-RAS'!E174</f>
        <v>879.23</v>
      </c>
      <c r="E170" s="2">
        <v>0</v>
      </c>
      <c r="F170" s="2">
        <v>0</v>
      </c>
      <c r="G170" s="3">
        <f t="shared" si="0"/>
        <v>364.78988000000004</v>
      </c>
      <c r="H170" s="3">
        <f t="shared" si="1"/>
        <v>0.29000000000002046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63.38</v>
      </c>
      <c r="D171" s="2">
        <f>'PR-RAS'!E175</f>
        <v>197.03</v>
      </c>
      <c r="E171" s="2">
        <v>0</v>
      </c>
      <c r="F171" s="2">
        <v>0</v>
      </c>
      <c r="G171" s="3">
        <f t="shared" si="0"/>
        <v>77.764800000000008</v>
      </c>
      <c r="H171" s="3">
        <f t="shared" si="1"/>
        <v>0.41000000000000369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21876.089999999997</v>
      </c>
      <c r="D174" s="2">
        <f>'PR-RAS'!E178</f>
        <v>24486.9</v>
      </c>
      <c r="E174" s="2">
        <v>0</v>
      </c>
      <c r="F174" s="2">
        <v>0</v>
      </c>
      <c r="G174" s="3">
        <f t="shared" si="0"/>
        <v>12257.03097</v>
      </c>
      <c r="H174" s="3">
        <f t="shared" si="1"/>
        <v>0.18999999999505235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642.6</v>
      </c>
      <c r="D175" s="2">
        <f>'PR-RAS'!E179</f>
        <v>624.29999999999995</v>
      </c>
      <c r="E175" s="2">
        <v>0</v>
      </c>
      <c r="F175" s="2">
        <v>0</v>
      </c>
      <c r="G175" s="3">
        <f t="shared" si="0"/>
        <v>329.06879999999995</v>
      </c>
      <c r="H175" s="3">
        <f t="shared" si="1"/>
        <v>0.69999999999993179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2590.13</v>
      </c>
      <c r="D176" s="2">
        <f>'PR-RAS'!E180</f>
        <v>2465.4499999999998</v>
      </c>
      <c r="E176" s="2">
        <v>0</v>
      </c>
      <c r="F176" s="2">
        <v>0</v>
      </c>
      <c r="G176" s="3">
        <f t="shared" si="0"/>
        <v>1316.1802499999999</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943.95</v>
      </c>
      <c r="D177" s="2">
        <f>'PR-RAS'!E181</f>
        <v>852.44</v>
      </c>
      <c r="E177" s="2">
        <v>0</v>
      </c>
      <c r="F177" s="2">
        <v>0</v>
      </c>
      <c r="G177" s="3">
        <f t="shared" si="0"/>
        <v>466.19407999999999</v>
      </c>
      <c r="H177" s="3">
        <f t="shared" si="1"/>
        <v>0.49000000000000909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7920.55</v>
      </c>
      <c r="D178" s="2">
        <f>'PR-RAS'!E182</f>
        <v>9342.16</v>
      </c>
      <c r="E178" s="2">
        <v>0</v>
      </c>
      <c r="F178" s="2">
        <v>0</v>
      </c>
      <c r="G178" s="3">
        <f t="shared" si="0"/>
        <v>4709.0619899999992</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513</v>
      </c>
      <c r="D180" s="2">
        <f>'PR-RAS'!E184</f>
        <v>600</v>
      </c>
      <c r="E180" s="2">
        <v>0</v>
      </c>
      <c r="F180" s="2">
        <v>0</v>
      </c>
      <c r="G180" s="3">
        <f t="shared" si="0"/>
        <v>306.62700000000001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5971.48</v>
      </c>
      <c r="D181" s="2">
        <f>'PR-RAS'!E185</f>
        <v>4146.08</v>
      </c>
      <c r="E181" s="2">
        <v>0</v>
      </c>
      <c r="F181" s="2">
        <v>0</v>
      </c>
      <c r="G181" s="3">
        <f t="shared" si="0"/>
        <v>2567.4551999999999</v>
      </c>
      <c r="H181" s="3">
        <f t="shared" si="1"/>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2780.53</v>
      </c>
      <c r="D182" s="2">
        <f>'PR-RAS'!E186</f>
        <v>2710.07</v>
      </c>
      <c r="E182" s="2">
        <v>0</v>
      </c>
      <c r="F182" s="2">
        <v>0</v>
      </c>
      <c r="G182" s="3">
        <f t="shared" si="0"/>
        <v>1484.3212699999999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513.85</v>
      </c>
      <c r="D183" s="2">
        <f>'PR-RAS'!E187</f>
        <v>3746.4</v>
      </c>
      <c r="E183" s="2">
        <v>0</v>
      </c>
      <c r="F183" s="2">
        <v>0</v>
      </c>
      <c r="G183" s="3">
        <f t="shared" si="0"/>
        <v>1457.2103</v>
      </c>
      <c r="H183" s="3">
        <f t="shared" si="1"/>
        <v>0.55000000000006821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3980.7599999999998</v>
      </c>
      <c r="D190" s="2">
        <f>'PR-RAS'!E194</f>
        <v>2110.34</v>
      </c>
      <c r="E190" s="2">
        <v>0</v>
      </c>
      <c r="F190" s="2">
        <v>0</v>
      </c>
      <c r="G190" s="3">
        <f t="shared" si="0"/>
        <v>1550.0721600000002</v>
      </c>
      <c r="H190" s="3">
        <f t="shared" si="1"/>
        <v>0.58000000000038199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360.5</v>
      </c>
      <c r="D192" s="2">
        <f>'PR-RAS'!E196</f>
        <v>420.82</v>
      </c>
      <c r="E192" s="2">
        <v>0</v>
      </c>
      <c r="F192" s="2">
        <v>0</v>
      </c>
      <c r="G192" s="3">
        <f t="shared" si="0"/>
        <v>229.60873999999998</v>
      </c>
      <c r="H192" s="3">
        <f t="shared" si="1"/>
        <v>0.68000000000000682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1429</v>
      </c>
      <c r="D193" s="2">
        <f>'PR-RAS'!E197</f>
        <v>632.99</v>
      </c>
      <c r="E193" s="2">
        <v>0</v>
      </c>
      <c r="F193" s="2">
        <v>0</v>
      </c>
      <c r="G193" s="3">
        <f t="shared" si="0"/>
        <v>517.43615999999997</v>
      </c>
      <c r="H193" s="3">
        <f t="shared" si="1"/>
        <v>9.9999999999909051E-3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13.27</v>
      </c>
      <c r="E194" s="2">
        <v>0</v>
      </c>
      <c r="F194" s="2">
        <v>0</v>
      </c>
      <c r="G194" s="3">
        <f t="shared" si="0"/>
        <v>7.6833300000000007</v>
      </c>
      <c r="H194" s="3">
        <f t="shared" si="1"/>
        <v>0.53999999999999915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2177.9899999999998</v>
      </c>
      <c r="D197" s="2">
        <f>'PR-RAS'!E201</f>
        <v>1043.26</v>
      </c>
      <c r="E197" s="2">
        <v>0</v>
      </c>
      <c r="F197" s="2">
        <v>0</v>
      </c>
      <c r="G197" s="3">
        <f t="shared" si="0"/>
        <v>835.84396000000004</v>
      </c>
      <c r="H197" s="3">
        <f t="shared" si="1"/>
        <v>0.27000000000020918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556.86</v>
      </c>
      <c r="D198" s="2">
        <f>'PR-RAS'!E202</f>
        <v>600</v>
      </c>
      <c r="E198" s="2">
        <v>0</v>
      </c>
      <c r="F198" s="2">
        <v>0</v>
      </c>
      <c r="G198" s="3">
        <f t="shared" si="0"/>
        <v>346.10142000000002</v>
      </c>
      <c r="H198" s="3">
        <f t="shared" si="1"/>
        <v>0.13999999999998636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556.86</v>
      </c>
      <c r="D212" s="2">
        <f>'PR-RAS'!E216</f>
        <v>600</v>
      </c>
      <c r="E212" s="2">
        <v>0</v>
      </c>
      <c r="F212" s="2">
        <v>0</v>
      </c>
      <c r="G212" s="3">
        <f t="shared" si="0"/>
        <v>370.69746000000004</v>
      </c>
      <c r="H212" s="3">
        <f t="shared" si="1"/>
        <v>0.13999999999998636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556.86</v>
      </c>
      <c r="D213" s="2">
        <f>'PR-RAS'!E217</f>
        <v>600</v>
      </c>
      <c r="E213" s="2">
        <v>0</v>
      </c>
      <c r="F213" s="2">
        <v>0</v>
      </c>
      <c r="G213" s="3">
        <f t="shared" si="0"/>
        <v>372.45432</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121014.14</v>
      </c>
      <c r="D295" s="2">
        <f>'PR-RAS'!E299</f>
        <v>132525.85</v>
      </c>
      <c r="E295" s="2">
        <v>0</v>
      </c>
      <c r="F295" s="2">
        <v>0</v>
      </c>
      <c r="G295" s="3">
        <f t="shared" si="12"/>
        <v>113503.35696</v>
      </c>
      <c r="H295" s="3">
        <f t="shared" si="13"/>
        <v>0.28999999999359716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6387.5599999999977</v>
      </c>
      <c r="D296" s="2">
        <f>'PR-RAS'!E300</f>
        <v>14672.970000000001</v>
      </c>
      <c r="E296" s="2">
        <v>0</v>
      </c>
      <c r="F296" s="2">
        <v>0</v>
      </c>
      <c r="G296" s="3">
        <f t="shared" si="12"/>
        <v>10541.3825</v>
      </c>
      <c r="H296" s="3">
        <f t="shared" si="13"/>
        <v>0.47000000000116415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17964.86</v>
      </c>
      <c r="D298" s="2">
        <f>'PR-RAS'!E302</f>
        <v>24352.42</v>
      </c>
      <c r="E298" s="2">
        <v>0</v>
      </c>
      <c r="F298" s="2">
        <v>0</v>
      </c>
      <c r="G298" s="3">
        <f t="shared" si="12"/>
        <v>19800.900899999997</v>
      </c>
      <c r="H298" s="3">
        <f t="shared" si="13"/>
        <v>0.55999999999767169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15141.22</v>
      </c>
      <c r="D355" s="2">
        <f>'PR-RAS'!E360</f>
        <v>13835</v>
      </c>
      <c r="E355" s="2">
        <v>0</v>
      </c>
      <c r="F355" s="2">
        <v>0</v>
      </c>
      <c r="G355" s="3">
        <f t="shared" si="12"/>
        <v>15155.17188</v>
      </c>
      <c r="H355" s="3">
        <f t="shared" si="13"/>
        <v>0.21999999999934516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15141.22</v>
      </c>
      <c r="D368" s="2">
        <f>'PR-RAS'!E373</f>
        <v>13835</v>
      </c>
      <c r="E368" s="2">
        <v>0</v>
      </c>
      <c r="F368" s="2">
        <v>0</v>
      </c>
      <c r="G368" s="3">
        <f t="shared" si="12"/>
        <v>15711.71774</v>
      </c>
      <c r="H368" s="3">
        <f t="shared" si="13"/>
        <v>0.21999999999934516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260</v>
      </c>
      <c r="E374" s="2">
        <v>0</v>
      </c>
      <c r="F374" s="2">
        <v>0</v>
      </c>
      <c r="G374" s="3">
        <f t="shared" si="12"/>
        <v>193.96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260</v>
      </c>
      <c r="E375" s="2">
        <v>0</v>
      </c>
      <c r="F375" s="2">
        <v>0</v>
      </c>
      <c r="G375" s="3">
        <f t="shared" si="12"/>
        <v>194.48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15141.22</v>
      </c>
      <c r="D388" s="2">
        <f>'PR-RAS'!E393</f>
        <v>13575</v>
      </c>
      <c r="E388" s="2">
        <v>0</v>
      </c>
      <c r="F388" s="2">
        <v>0</v>
      </c>
      <c r="G388" s="3">
        <f t="shared" si="12"/>
        <v>16366.702140000001</v>
      </c>
      <c r="H388" s="3">
        <f t="shared" si="13"/>
        <v>0.21999999999934516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14891.22</v>
      </c>
      <c r="D389" s="2">
        <f>'PR-RAS'!E394</f>
        <v>13575</v>
      </c>
      <c r="E389" s="2">
        <v>0</v>
      </c>
      <c r="F389" s="2">
        <v>0</v>
      </c>
      <c r="G389" s="3">
        <f t="shared" si="12"/>
        <v>16311.99336</v>
      </c>
      <c r="H389" s="3">
        <f t="shared" si="13"/>
        <v>0.21999999999934516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250</v>
      </c>
      <c r="D392" s="2">
        <f>'PR-RAS'!E397</f>
        <v>0</v>
      </c>
      <c r="E392" s="2">
        <v>0</v>
      </c>
      <c r="F392" s="2">
        <v>0</v>
      </c>
      <c r="G392" s="3">
        <f t="shared" si="12"/>
        <v>97.75</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15141.22</v>
      </c>
      <c r="D413" s="2">
        <f>'PR-RAS'!E418</f>
        <v>13835</v>
      </c>
      <c r="E413" s="2">
        <v>0</v>
      </c>
      <c r="F413" s="2">
        <v>0</v>
      </c>
      <c r="G413" s="3">
        <f t="shared" si="12"/>
        <v>17638.22264</v>
      </c>
      <c r="H413" s="3">
        <f t="shared" si="13"/>
        <v>0.21999999999934516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12882.16</v>
      </c>
      <c r="D415" s="2">
        <f>'PR-RAS'!E420</f>
        <v>28023.38</v>
      </c>
      <c r="E415" s="2">
        <v>0</v>
      </c>
      <c r="F415" s="2">
        <v>0</v>
      </c>
      <c r="G415" s="3">
        <f t="shared" si="12"/>
        <v>28536.572879999996</v>
      </c>
      <c r="H415" s="3">
        <f t="shared" si="13"/>
        <v>0.54000000000087311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127401.7</v>
      </c>
      <c r="D417" s="2">
        <f>'PR-RAS'!E422</f>
        <v>147198.82</v>
      </c>
      <c r="E417" s="2">
        <v>0</v>
      </c>
      <c r="F417" s="2">
        <v>0</v>
      </c>
      <c r="G417" s="3">
        <f t="shared" si="12"/>
        <v>175468.52544</v>
      </c>
      <c r="H417" s="3">
        <f t="shared" si="13"/>
        <v>0.47999999999592546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136155.35999999999</v>
      </c>
      <c r="D418" s="2">
        <f>'PR-RAS'!E423</f>
        <v>146360.85</v>
      </c>
      <c r="E418" s="2">
        <v>0</v>
      </c>
      <c r="F418" s="2">
        <v>0</v>
      </c>
      <c r="G418" s="3">
        <f t="shared" si="12"/>
        <v>178841.73402</v>
      </c>
      <c r="H418" s="3">
        <f t="shared" si="13"/>
        <v>0.5099999999802094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837.97000000000116</v>
      </c>
      <c r="E419" s="2">
        <v>0</v>
      </c>
      <c r="F419" s="2">
        <v>0</v>
      </c>
      <c r="G419" s="3">
        <f t="shared" si="12"/>
        <v>700.54292000000089</v>
      </c>
      <c r="H419" s="3">
        <f t="shared" si="13"/>
        <v>2.9999999998835847E-2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8753.6599999999889</v>
      </c>
      <c r="D420" s="2">
        <f>'PR-RAS'!E425</f>
        <v>0</v>
      </c>
      <c r="E420" s="2">
        <v>0</v>
      </c>
      <c r="F420" s="2">
        <v>0</v>
      </c>
      <c r="G420" s="3">
        <f t="shared" si="12"/>
        <v>3667.7835399999954</v>
      </c>
      <c r="H420" s="3">
        <f t="shared" si="13"/>
        <v>0.34000000001105946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5082.7000000000007</v>
      </c>
      <c r="D421" s="2">
        <f>'PR-RAS'!E426</f>
        <v>0</v>
      </c>
      <c r="E421" s="2">
        <v>0</v>
      </c>
      <c r="F421" s="2">
        <v>0</v>
      </c>
      <c r="G421" s="3">
        <f t="shared" si="12"/>
        <v>2134.7340000000004</v>
      </c>
      <c r="H421" s="3">
        <f t="shared" si="13"/>
        <v>0.2999999999992724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3670.9600000000028</v>
      </c>
      <c r="E422" s="2">
        <v>0</v>
      </c>
      <c r="F422" s="2">
        <v>0</v>
      </c>
      <c r="G422" s="3">
        <f t="shared" si="12"/>
        <v>3090.9483200000022</v>
      </c>
      <c r="H422" s="3">
        <f t="shared" si="13"/>
        <v>3.9999999997235136E-2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127401.7</v>
      </c>
      <c r="D637" s="2">
        <f>'PR-RAS'!E643</f>
        <v>147198.82</v>
      </c>
      <c r="E637" s="2">
        <v>0</v>
      </c>
      <c r="F637" s="2">
        <v>0</v>
      </c>
      <c r="G637" s="3">
        <f t="shared" si="14"/>
        <v>268264.38024000003</v>
      </c>
      <c r="H637" s="3">
        <f t="shared" si="15"/>
        <v>0.47999999999592546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136155.35999999999</v>
      </c>
      <c r="D638" s="2">
        <f>'PR-RAS'!E644</f>
        <v>146360.85</v>
      </c>
      <c r="E638" s="2">
        <v>0</v>
      </c>
      <c r="F638" s="2">
        <v>0</v>
      </c>
      <c r="G638" s="3">
        <f t="shared" si="14"/>
        <v>273194.68722000002</v>
      </c>
      <c r="H638" s="3">
        <f t="shared" si="15"/>
        <v>0.5099999999802094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837.97000000000116</v>
      </c>
      <c r="E639" s="2">
        <v>0</v>
      </c>
      <c r="F639" s="2">
        <v>0</v>
      </c>
      <c r="G639" s="3">
        <f t="shared" si="14"/>
        <v>1069.2497200000016</v>
      </c>
      <c r="H639" s="3">
        <f t="shared" si="15"/>
        <v>2.9999999998835847E-2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8753.6599999999889</v>
      </c>
      <c r="D640" s="2">
        <f>'PR-RAS'!E646</f>
        <v>0</v>
      </c>
      <c r="E640" s="2">
        <v>0</v>
      </c>
      <c r="F640" s="2">
        <v>0</v>
      </c>
      <c r="G640" s="3">
        <f t="shared" si="14"/>
        <v>5593.5887399999929</v>
      </c>
      <c r="H640" s="3">
        <f t="shared" si="15"/>
        <v>0.34000000001105946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5082.7000000000007</v>
      </c>
      <c r="D641" s="2">
        <f>'PR-RAS'!E647</f>
        <v>0</v>
      </c>
      <c r="E641" s="2">
        <v>0</v>
      </c>
      <c r="F641" s="2">
        <v>0</v>
      </c>
      <c r="G641" s="3">
        <f t="shared" si="14"/>
        <v>3252.9280000000003</v>
      </c>
      <c r="H641" s="3">
        <f t="shared" si="15"/>
        <v>0.2999999999992724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3670.9600000000028</v>
      </c>
      <c r="E642" s="2">
        <v>0</v>
      </c>
      <c r="F642" s="2">
        <v>0</v>
      </c>
      <c r="G642" s="3">
        <f t="shared" si="14"/>
        <v>4706.1707200000037</v>
      </c>
      <c r="H642" s="3">
        <f t="shared" si="15"/>
        <v>3.9999999997235136E-2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3670.9599999999882</v>
      </c>
      <c r="D644" s="2">
        <f>'PR-RAS'!E650</f>
        <v>2832.9900000000016</v>
      </c>
      <c r="E644" s="2">
        <v>0</v>
      </c>
      <c r="F644" s="2">
        <v>0</v>
      </c>
      <c r="G644" s="3">
        <f t="shared" si="14"/>
        <v>6003.6524199999949</v>
      </c>
      <c r="H644" s="3">
        <f t="shared" si="15"/>
        <v>5.0000000010186341E-2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5082.7</v>
      </c>
      <c r="D646" s="2">
        <f>'PR-RAS'!E653</f>
        <v>6470.83</v>
      </c>
      <c r="E646" s="2">
        <v>0</v>
      </c>
      <c r="F646" s="2">
        <v>0</v>
      </c>
      <c r="G646" s="3">
        <f t="shared" si="14"/>
        <v>11625.7122</v>
      </c>
      <c r="H646" s="3">
        <f t="shared" si="15"/>
        <v>0.47000000000025466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130377.96</v>
      </c>
      <c r="D647" s="2">
        <f>'PR-RAS'!E654</f>
        <v>150321.28</v>
      </c>
      <c r="E647" s="2">
        <v>0</v>
      </c>
      <c r="F647" s="2">
        <v>0</v>
      </c>
      <c r="G647" s="3">
        <f t="shared" si="14"/>
        <v>278439.25592000003</v>
      </c>
      <c r="H647" s="3">
        <f t="shared" si="15"/>
        <v>0.319999999992433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128989.83</v>
      </c>
      <c r="D648" s="2">
        <f>'PR-RAS'!E655</f>
        <v>156792.10999999999</v>
      </c>
      <c r="E648" s="2">
        <v>0</v>
      </c>
      <c r="F648" s="2">
        <v>0</v>
      </c>
      <c r="G648" s="3">
        <f t="shared" si="14"/>
        <v>286345.41035000002</v>
      </c>
      <c r="H648" s="3">
        <f t="shared" si="15"/>
        <v>0.27999999998428393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6470.8300000000017</v>
      </c>
      <c r="D649" s="2">
        <f>'PR-RAS'!E656</f>
        <v>0</v>
      </c>
      <c r="E649" s="2">
        <v>0</v>
      </c>
      <c r="F649" s="2">
        <v>0</v>
      </c>
      <c r="G649" s="3">
        <f t="shared" si="14"/>
        <v>4193.0978400000013</v>
      </c>
      <c r="H649" s="3">
        <f t="shared" si="15"/>
        <v>0.16999999999825377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2200</v>
      </c>
      <c r="D677" s="2">
        <f>'PR-RAS'!E684</f>
        <v>2000</v>
      </c>
      <c r="E677" s="2">
        <v>0</v>
      </c>
      <c r="F677" s="2">
        <v>0</v>
      </c>
      <c r="G677" s="3">
        <f t="shared" si="14"/>
        <v>4191.2000000000007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12220</v>
      </c>
      <c r="D678" s="2">
        <f>'PR-RAS'!E685</f>
        <v>11100</v>
      </c>
      <c r="E678" s="2">
        <v>0</v>
      </c>
      <c r="F678" s="2">
        <v>0</v>
      </c>
      <c r="G678" s="3">
        <f t="shared" si="14"/>
        <v>23302.34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5266.3</v>
      </c>
      <c r="D717" s="2">
        <f>'PR-RAS'!E724</f>
        <v>5715.87</v>
      </c>
      <c r="E717" s="2">
        <v>0</v>
      </c>
      <c r="F717" s="2">
        <v>0</v>
      </c>
      <c r="G717" s="3">
        <f t="shared" si="14"/>
        <v>11955.79664</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513</v>
      </c>
      <c r="D729" s="2">
        <f>'PR-RAS'!E736</f>
        <v>600</v>
      </c>
      <c r="E729" s="2">
        <v>0</v>
      </c>
      <c r="F729" s="2">
        <v>0</v>
      </c>
      <c r="G729" s="3">
        <f t="shared" si="14"/>
        <v>1247.0640000000001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2254.79</v>
      </c>
      <c r="D730" s="2">
        <f>'PR-RAS'!E737</f>
        <v>1159.8399999999999</v>
      </c>
      <c r="E730" s="2">
        <v>0</v>
      </c>
      <c r="F730" s="2">
        <v>0</v>
      </c>
      <c r="G730" s="3">
        <f t="shared" si="14"/>
        <v>3334.7886299999996</v>
      </c>
      <c r="H730" s="3">
        <f t="shared" si="15"/>
        <v>0.37000000000011823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577.79</v>
      </c>
      <c r="D731" s="2">
        <f>'PR-RAS'!E738</f>
        <v>119.44</v>
      </c>
      <c r="E731" s="2">
        <v>0</v>
      </c>
      <c r="F731" s="2">
        <v>0</v>
      </c>
      <c r="G731" s="3">
        <f t="shared" si="14"/>
        <v>596.16909999999996</v>
      </c>
      <c r="H731" s="3">
        <f t="shared" si="15"/>
        <v>0.65000000000003411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79.680000000000007</v>
      </c>
      <c r="D735" s="2">
        <f>'PR-RAS'!E742</f>
        <v>140</v>
      </c>
      <c r="E735" s="2">
        <v>0</v>
      </c>
      <c r="F735" s="2">
        <v>0</v>
      </c>
      <c r="G735" s="3">
        <f t="shared" si="14"/>
        <v>264.00511999999998</v>
      </c>
      <c r="H735" s="3">
        <f t="shared" si="15"/>
        <v>0.31999999999999318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265942.83</v>
      </c>
      <c r="D1011" s="7">
        <f>BILANCA!E6</f>
        <v>273242.79000000004</v>
      </c>
      <c r="E1011" s="7">
        <v>0</v>
      </c>
      <c r="F1011" s="7">
        <v>0</v>
      </c>
      <c r="G1011" s="8">
        <f t="shared" ref="G1011:G1306" si="38">B1011/1000*C1011+B1011/500*D1011</f>
        <v>812.42841000000021</v>
      </c>
      <c r="H1011" s="8">
        <f t="shared" si="35"/>
        <v>0.37999999994644895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259472</v>
      </c>
      <c r="D1012" s="2">
        <f>BILANCA!E7</f>
        <v>266734.74000000005</v>
      </c>
      <c r="E1012" s="2">
        <v>0</v>
      </c>
      <c r="F1012" s="2">
        <v>0</v>
      </c>
      <c r="G1012" s="3">
        <f t="shared" si="38"/>
        <v>1585.8829600000001</v>
      </c>
      <c r="H1012" s="3">
        <f t="shared" si="35"/>
        <v>0.25999999995110556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259472</v>
      </c>
      <c r="D1017" s="2">
        <f>BILANCA!E12</f>
        <v>266734.74000000005</v>
      </c>
      <c r="E1017" s="2">
        <v>0</v>
      </c>
      <c r="F1017" s="2">
        <v>0</v>
      </c>
      <c r="G1017" s="3">
        <f t="shared" si="38"/>
        <v>5550.5903600000011</v>
      </c>
      <c r="H1017" s="3">
        <f t="shared" si="35"/>
        <v>0.25999999995110556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6282.820000000007</v>
      </c>
      <c r="D1024" s="2">
        <f>BILANCA!E19</f>
        <v>1341.3400000000256</v>
      </c>
      <c r="E1024" s="2">
        <v>0</v>
      </c>
      <c r="F1024" s="2">
        <v>0</v>
      </c>
      <c r="G1024" s="3">
        <f t="shared" si="38"/>
        <v>125.51700000000082</v>
      </c>
      <c r="H1024" s="3">
        <f t="shared" si="35"/>
        <v>0.52000000001862645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160539.66</v>
      </c>
      <c r="D1025" s="2">
        <f>BILANCA!E20</f>
        <v>172715.72</v>
      </c>
      <c r="E1025" s="2">
        <v>0</v>
      </c>
      <c r="F1025" s="2">
        <v>0</v>
      </c>
      <c r="G1025" s="3">
        <f t="shared" si="38"/>
        <v>7589.5664999999999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566.73</v>
      </c>
      <c r="D1030" s="2">
        <f>BILANCA!E25</f>
        <v>566.73</v>
      </c>
      <c r="E1030" s="2">
        <v>0</v>
      </c>
      <c r="F1030" s="2">
        <v>0</v>
      </c>
      <c r="G1030" s="3">
        <f t="shared" si="38"/>
        <v>34.003799999999998</v>
      </c>
      <c r="H1030" s="3">
        <f t="shared" si="35"/>
        <v>0.53999999999996362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154823.57</v>
      </c>
      <c r="D1033" s="2">
        <f>BILANCA!E28</f>
        <v>171941.11</v>
      </c>
      <c r="E1033" s="2">
        <v>0</v>
      </c>
      <c r="F1033" s="2">
        <v>0</v>
      </c>
      <c r="G1033" s="3">
        <f t="shared" si="38"/>
        <v>11470.23317</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253189.18</v>
      </c>
      <c r="D1040" s="2">
        <f>BILANCA!E35</f>
        <v>265393.40000000002</v>
      </c>
      <c r="E1040" s="2">
        <v>0</v>
      </c>
      <c r="F1040" s="2">
        <v>0</v>
      </c>
      <c r="G1040" s="3">
        <f t="shared" si="38"/>
        <v>23519.279399999999</v>
      </c>
      <c r="H1040" s="3">
        <f t="shared" si="35"/>
        <v>0.58000000001629815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252639.18</v>
      </c>
      <c r="D1041" s="2">
        <f>BILANCA!E36</f>
        <v>264843.40000000002</v>
      </c>
      <c r="E1041" s="2">
        <v>0</v>
      </c>
      <c r="F1041" s="2">
        <v>0</v>
      </c>
      <c r="G1041" s="3">
        <f t="shared" si="38"/>
        <v>24252.105380000001</v>
      </c>
      <c r="H1041" s="3">
        <f t="shared" si="35"/>
        <v>0.58000000001629815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550</v>
      </c>
      <c r="D1042" s="2">
        <f>BILANCA!E37</f>
        <v>550</v>
      </c>
      <c r="E1042" s="2">
        <v>0</v>
      </c>
      <c r="F1042" s="2">
        <v>0</v>
      </c>
      <c r="G1042" s="3">
        <f t="shared" si="38"/>
        <v>52.800000000000004</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2250.04</v>
      </c>
      <c r="D1059" s="2">
        <f>BILANCA!E54</f>
        <v>2447.0700000000002</v>
      </c>
      <c r="E1059" s="2">
        <v>0</v>
      </c>
      <c r="F1059" s="2">
        <v>0</v>
      </c>
      <c r="G1059" s="3">
        <f t="shared" si="38"/>
        <v>350.06482000000005</v>
      </c>
      <c r="H1059" s="3">
        <f t="shared" si="35"/>
        <v>0.11000000000012733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2250.04</v>
      </c>
      <c r="D1060" s="2">
        <f>BILANCA!E55</f>
        <v>2447.0700000000002</v>
      </c>
      <c r="E1060" s="2">
        <v>0</v>
      </c>
      <c r="F1060" s="2">
        <v>0</v>
      </c>
      <c r="G1060" s="3">
        <f t="shared" si="38"/>
        <v>357.20900000000006</v>
      </c>
      <c r="H1060" s="3">
        <f t="shared" si="35"/>
        <v>0.11000000000012733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6470.83</v>
      </c>
      <c r="D1074" s="2">
        <f>BILANCA!E69</f>
        <v>6508.0499999999993</v>
      </c>
      <c r="E1074" s="2">
        <v>0</v>
      </c>
      <c r="F1074" s="2">
        <v>0</v>
      </c>
      <c r="G1074" s="3">
        <f t="shared" si="38"/>
        <v>1247.1635199999998</v>
      </c>
      <c r="H1074" s="3">
        <f t="shared" si="35"/>
        <v>0.21999999999934516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6470.83</v>
      </c>
      <c r="D1075" s="2">
        <f>BILANCA!E70</f>
        <v>0</v>
      </c>
      <c r="E1075" s="2">
        <v>0</v>
      </c>
      <c r="F1075" s="2">
        <v>0</v>
      </c>
      <c r="G1075" s="3">
        <f t="shared" si="38"/>
        <v>420.60395</v>
      </c>
      <c r="H1075" s="3">
        <f t="shared" si="35"/>
        <v>0.17000000000007276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6441.89</v>
      </c>
      <c r="D1076" s="2">
        <f>BILANCA!E71</f>
        <v>0</v>
      </c>
      <c r="E1076" s="2">
        <v>0</v>
      </c>
      <c r="F1076" s="2">
        <v>0</v>
      </c>
      <c r="G1076" s="3">
        <f t="shared" si="38"/>
        <v>425.16474000000005</v>
      </c>
      <c r="H1076" s="3">
        <f t="shared" si="35"/>
        <v>0.10999999999967258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6441.89</v>
      </c>
      <c r="D1078" s="2">
        <f>BILANCA!E73</f>
        <v>0</v>
      </c>
      <c r="E1078" s="2">
        <v>0</v>
      </c>
      <c r="F1078" s="2">
        <v>0</v>
      </c>
      <c r="G1078" s="3">
        <f t="shared" si="38"/>
        <v>438.04852000000005</v>
      </c>
      <c r="H1078" s="3">
        <f t="shared" si="35"/>
        <v>0.10999999999967258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28.94</v>
      </c>
      <c r="D1085" s="2">
        <f>BILANCA!E80</f>
        <v>0</v>
      </c>
      <c r="E1085" s="2">
        <v>0</v>
      </c>
      <c r="F1085" s="2">
        <v>0</v>
      </c>
      <c r="G1085" s="3">
        <f t="shared" si="38"/>
        <v>2.1705000000000001</v>
      </c>
      <c r="H1085" s="3">
        <f t="shared" si="35"/>
        <v>5.9999999999998721E-2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127.94</v>
      </c>
      <c r="E1087" s="2">
        <v>0</v>
      </c>
      <c r="F1087" s="2">
        <v>0</v>
      </c>
      <c r="G1087" s="3">
        <f t="shared" si="38"/>
        <v>19.702759999999998</v>
      </c>
      <c r="H1087" s="3">
        <f t="shared" si="35"/>
        <v>6.0000000000002274E-2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127.94</v>
      </c>
      <c r="E1092" s="2">
        <v>0</v>
      </c>
      <c r="F1092" s="2">
        <v>0</v>
      </c>
      <c r="G1092" s="3">
        <f t="shared" si="38"/>
        <v>20.98216</v>
      </c>
      <c r="H1092" s="3">
        <f t="shared" si="35"/>
        <v>6.0000000000002274E-2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6380.11</v>
      </c>
      <c r="E1152" s="2">
        <v>0</v>
      </c>
      <c r="F1152" s="2">
        <v>0</v>
      </c>
      <c r="G1152" s="3">
        <f t="shared" si="38"/>
        <v>1811.9512399999996</v>
      </c>
      <c r="H1152" s="3">
        <f t="shared" si="41"/>
        <v>0.10999999999967258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6380.11</v>
      </c>
      <c r="E1167" s="2">
        <v>0</v>
      </c>
      <c r="F1167" s="2">
        <v>0</v>
      </c>
      <c r="G1167" s="3">
        <f t="shared" si="38"/>
        <v>2003.3545399999998</v>
      </c>
      <c r="H1167" s="3">
        <f t="shared" si="41"/>
        <v>0.10999999999967258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265942.83</v>
      </c>
      <c r="D1180" s="2">
        <f>BILANCA!E176</f>
        <v>273242.78999999998</v>
      </c>
      <c r="E1180" s="2">
        <v>0</v>
      </c>
      <c r="F1180" s="2">
        <v>0</v>
      </c>
      <c r="G1180" s="3">
        <f t="shared" si="38"/>
        <v>138112.8297</v>
      </c>
      <c r="H1180" s="3">
        <f t="shared" si="41"/>
        <v>0.38000000000465661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10141.789999999999</v>
      </c>
      <c r="D1181" s="2">
        <f>BILANCA!E177</f>
        <v>9341.0400000000009</v>
      </c>
      <c r="E1181" s="2">
        <v>0</v>
      </c>
      <c r="F1181" s="2">
        <v>0</v>
      </c>
      <c r="G1181" s="3">
        <f t="shared" si="38"/>
        <v>4928.88177</v>
      </c>
      <c r="H1181" s="3">
        <f t="shared" si="41"/>
        <v>0.25000000000181899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10141.789999999999</v>
      </c>
      <c r="D1182" s="2">
        <f>BILANCA!E178</f>
        <v>9298.6200000000008</v>
      </c>
      <c r="E1182" s="2">
        <v>0</v>
      </c>
      <c r="F1182" s="2">
        <v>0</v>
      </c>
      <c r="G1182" s="3">
        <f t="shared" si="38"/>
        <v>4943.1131599999999</v>
      </c>
      <c r="H1182" s="3">
        <f t="shared" si="41"/>
        <v>0.59000000000014552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7809.51</v>
      </c>
      <c r="D1183" s="2">
        <f>BILANCA!E179</f>
        <v>7736.18</v>
      </c>
      <c r="E1183" s="2">
        <v>0</v>
      </c>
      <c r="F1183" s="2">
        <v>0</v>
      </c>
      <c r="G1183" s="3">
        <f t="shared" si="38"/>
        <v>4027.7635099999998</v>
      </c>
      <c r="H1183" s="3">
        <f t="shared" si="41"/>
        <v>0.67000000000007276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2280.31</v>
      </c>
      <c r="D1184" s="2">
        <f>BILANCA!E180</f>
        <v>1562.44</v>
      </c>
      <c r="E1184" s="2">
        <v>0</v>
      </c>
      <c r="F1184" s="2">
        <v>0</v>
      </c>
      <c r="G1184" s="3">
        <f t="shared" si="38"/>
        <v>940.50306</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51.97</v>
      </c>
      <c r="D1185" s="2">
        <f>BILANCA!E181</f>
        <v>0</v>
      </c>
      <c r="E1185" s="2">
        <v>0</v>
      </c>
      <c r="F1185" s="2">
        <v>0</v>
      </c>
      <c r="G1185" s="3">
        <f t="shared" si="38"/>
        <v>9.0947499999999994</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51.97</v>
      </c>
      <c r="D1188" s="2">
        <f>BILANCA!E184</f>
        <v>0</v>
      </c>
      <c r="E1188" s="2">
        <v>0</v>
      </c>
      <c r="F1188" s="2">
        <v>0</v>
      </c>
      <c r="G1188" s="3">
        <f t="shared" si="38"/>
        <v>9.2506599999999999</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42.42</v>
      </c>
      <c r="E1251" s="2">
        <v>0</v>
      </c>
      <c r="F1251" s="2">
        <v>0</v>
      </c>
      <c r="G1251" s="3">
        <f>B1251/1000*C1251+B1251/500*D1251</f>
        <v>20.446439999999999</v>
      </c>
      <c r="H1251" s="3">
        <f>ABS(C1251-ROUND(C1251,0))+ABS(D1251-ROUND(D1251,0))</f>
        <v>0.42000000000000171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255801.04</v>
      </c>
      <c r="D1255" s="2">
        <f>BILANCA!E251</f>
        <v>263901.75</v>
      </c>
      <c r="E1255" s="2">
        <v>0</v>
      </c>
      <c r="F1255" s="2">
        <v>0</v>
      </c>
      <c r="G1255" s="3">
        <f t="shared" si="38"/>
        <v>191983.11230000001</v>
      </c>
      <c r="H1255" s="3">
        <f t="shared" si="41"/>
        <v>0.29000000000814907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259472</v>
      </c>
      <c r="D1256" s="2">
        <f>BILANCA!E252</f>
        <v>266734.74</v>
      </c>
      <c r="E1256" s="2">
        <v>0</v>
      </c>
      <c r="F1256" s="2">
        <v>0</v>
      </c>
      <c r="G1256" s="3">
        <f t="shared" si="38"/>
        <v>195063.60407999999</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259472</v>
      </c>
      <c r="D1257" s="2">
        <f>BILANCA!E253</f>
        <v>266734.74</v>
      </c>
      <c r="E1257" s="2">
        <v>0</v>
      </c>
      <c r="F1257" s="2">
        <v>0</v>
      </c>
      <c r="G1257" s="3">
        <f t="shared" si="38"/>
        <v>195856.54556</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-3670.9600000000028</v>
      </c>
      <c r="D1259" s="2">
        <f>BILANCA!E255</f>
        <v>-2832.9900000000016</v>
      </c>
      <c r="E1259" s="2">
        <v>0</v>
      </c>
      <c r="F1259" s="2">
        <v>0</v>
      </c>
      <c r="G1259" s="3">
        <f t="shared" si="38"/>
        <v>-2324.8980600000014</v>
      </c>
      <c r="H1259" s="3">
        <f t="shared" si="41"/>
        <v>4.9999999995634425E-2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24352.42</v>
      </c>
      <c r="D1260" s="2">
        <f>BILANCA!E256</f>
        <v>25450.39</v>
      </c>
      <c r="E1260" s="2">
        <v>0</v>
      </c>
      <c r="F1260" s="2">
        <v>0</v>
      </c>
      <c r="G1260" s="3">
        <f t="shared" si="38"/>
        <v>18813.3</v>
      </c>
      <c r="H1260" s="3">
        <f t="shared" si="41"/>
        <v>0.80999999999767169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24352.42</v>
      </c>
      <c r="D1261" s="2">
        <f>BILANCA!E257</f>
        <v>25450.39</v>
      </c>
      <c r="E1261" s="2">
        <v>0</v>
      </c>
      <c r="F1261" s="2">
        <v>0</v>
      </c>
      <c r="G1261" s="3">
        <f t="shared" si="38"/>
        <v>18888.553199999998</v>
      </c>
      <c r="H1261" s="3">
        <f t="shared" si="41"/>
        <v>0.80999999999767169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28023.38</v>
      </c>
      <c r="D1264" s="2">
        <f>BILANCA!E260</f>
        <v>28283.38</v>
      </c>
      <c r="E1264" s="2">
        <v>0</v>
      </c>
      <c r="F1264" s="2">
        <v>0</v>
      </c>
      <c r="G1264" s="3">
        <f t="shared" si="38"/>
        <v>21485.895560000001</v>
      </c>
      <c r="H1264" s="3">
        <f t="shared" si="41"/>
        <v>0.76000000000203727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28023.38</v>
      </c>
      <c r="D1266" s="2">
        <f>BILANCA!E262</f>
        <v>28283.38</v>
      </c>
      <c r="E1266" s="2">
        <v>0</v>
      </c>
      <c r="F1266" s="2">
        <v>0</v>
      </c>
      <c r="G1266" s="3">
        <f t="shared" si="38"/>
        <v>21655.075840000001</v>
      </c>
      <c r="H1266" s="3">
        <f t="shared" si="41"/>
        <v>0.76000000000203727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6380.11</v>
      </c>
      <c r="E1306" s="2">
        <v>0</v>
      </c>
      <c r="F1306" s="2">
        <v>0</v>
      </c>
      <c r="G1306" s="3">
        <f t="shared" si="38"/>
        <v>3777.0251199999998</v>
      </c>
      <c r="H1306" s="3">
        <f t="shared" si="41"/>
        <v>0.10999999999967258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127.94</v>
      </c>
      <c r="E1311" s="2">
        <v>0</v>
      </c>
      <c r="F1311" s="2">
        <v>0</v>
      </c>
      <c r="G1311" s="3">
        <f t="shared" si="52"/>
        <v>77.019880000000001</v>
      </c>
      <c r="H1311" s="3">
        <f t="shared" si="41"/>
        <v>6.0000000000002274E-2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6380.11</v>
      </c>
      <c r="E1338" s="2">
        <v>0</v>
      </c>
      <c r="F1338" s="2">
        <v>0</v>
      </c>
      <c r="G1338" s="3">
        <f t="shared" si="52"/>
        <v>4185.3521600000004</v>
      </c>
      <c r="H1338" s="3">
        <f t="shared" si="41"/>
        <v>0.10999999999967258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175.94</v>
      </c>
      <c r="E1339" s="2">
        <v>0</v>
      </c>
      <c r="F1339" s="2">
        <v>0</v>
      </c>
      <c r="G1339" s="3">
        <f t="shared" si="52"/>
        <v>115.76852000000001</v>
      </c>
      <c r="H1339" s="3">
        <f t="shared" si="41"/>
        <v>6.0000000000002274E-2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10141.790000000001</v>
      </c>
      <c r="D1340" s="2">
        <f>BILANCA!E337</f>
        <v>9122.68</v>
      </c>
      <c r="E1340" s="2">
        <v>0</v>
      </c>
      <c r="F1340" s="2">
        <v>0</v>
      </c>
      <c r="G1340" s="3">
        <f t="shared" si="52"/>
        <v>9367.7595000000001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42.42</v>
      </c>
      <c r="E1383" s="2">
        <v>0</v>
      </c>
      <c r="F1383" s="2">
        <v>0</v>
      </c>
      <c r="G1383" s="3">
        <f t="shared" si="59"/>
        <v>31.645320000000002</v>
      </c>
      <c r="H1383" s="3">
        <f t="shared" si="60"/>
        <v>0.42000000000000171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136155.35999999999</v>
      </c>
      <c r="D1503" s="2">
        <f>'RAS-funkcijski'!E107</f>
        <v>146360.85</v>
      </c>
      <c r="E1503" s="2">
        <v>0</v>
      </c>
      <c r="F1503" s="2">
        <v>0</v>
      </c>
      <c r="G1503" s="3">
        <f t="shared" si="52"/>
        <v>44174.337180000002</v>
      </c>
      <c r="H1503" s="3">
        <f t="shared" si="63"/>
        <v>0.5099999999802094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136155.35999999999</v>
      </c>
      <c r="D1505" s="2">
        <f>'RAS-funkcijski'!E109</f>
        <v>146360.85</v>
      </c>
      <c r="E1505" s="2">
        <v>0</v>
      </c>
      <c r="F1505" s="2">
        <v>0</v>
      </c>
      <c r="G1505" s="3">
        <f t="shared" si="52"/>
        <v>45032.0913</v>
      </c>
      <c r="H1505" s="3">
        <f t="shared" si="63"/>
        <v>0.5099999999802094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136155.35999999999</v>
      </c>
      <c r="D1537" s="14">
        <f>'RAS-funkcijski'!E141</f>
        <v>146360.85</v>
      </c>
      <c r="E1537" s="14">
        <v>0</v>
      </c>
      <c r="F1537" s="14">
        <v>0</v>
      </c>
      <c r="G1537" s="15">
        <f t="shared" si="52"/>
        <v>58756.157220000001</v>
      </c>
      <c r="H1537" s="15">
        <f t="shared" si="63"/>
        <v>0.5099999999802094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8518.76</v>
      </c>
      <c r="D1538" s="7">
        <f>'P-VRIO'!E5</f>
        <v>13720.22</v>
      </c>
      <c r="E1538" s="7">
        <v>0</v>
      </c>
      <c r="F1538" s="7">
        <v>0</v>
      </c>
      <c r="G1538" s="8">
        <f t="shared" si="52"/>
        <v>35.959199999999996</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8518.76</v>
      </c>
      <c r="D1555" s="2">
        <f>'P-VRIO'!E22</f>
        <v>13720.22</v>
      </c>
      <c r="E1555" s="2">
        <v>0</v>
      </c>
      <c r="F1555" s="2">
        <v>0</v>
      </c>
      <c r="G1555" s="3">
        <f t="shared" si="52"/>
        <v>647.26559999999995</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8518.76</v>
      </c>
      <c r="D1556" s="2">
        <f>'P-VRIO'!E23</f>
        <v>13720.22</v>
      </c>
      <c r="E1556" s="2">
        <v>0</v>
      </c>
      <c r="F1556" s="2">
        <v>0</v>
      </c>
      <c r="G1556" s="3">
        <f t="shared" si="52"/>
        <v>683.22479999999996</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8518.76</v>
      </c>
      <c r="D1558" s="2">
        <f>'P-VRIO'!E25</f>
        <v>13720.22</v>
      </c>
      <c r="E1558" s="2">
        <v>0</v>
      </c>
      <c r="F1558" s="2">
        <v>0</v>
      </c>
      <c r="G1558" s="3">
        <f t="shared" si="52"/>
        <v>755.14319999999998</v>
      </c>
      <c r="H1558" s="3">
        <f t="shared" si="63"/>
        <v>0.45999999999912689</v>
      </c>
      <c r="I1558" s="11">
        <f t="shared" si="66"/>
        <v>347.36587199934064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10141.790000000001</v>
      </c>
      <c r="D1582" s="7"/>
      <c r="E1582" s="7">
        <v>0</v>
      </c>
      <c r="F1582" s="7">
        <v>0</v>
      </c>
      <c r="G1582" s="8">
        <f t="shared" ref="G1582:G1686" si="70">B1582/1000*C1582</f>
        <v>10.14179</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147948.62000000002</v>
      </c>
      <c r="D1583" s="2">
        <v>0</v>
      </c>
      <c r="E1583" s="2">
        <v>0</v>
      </c>
      <c r="F1583" s="2">
        <v>0</v>
      </c>
      <c r="G1583" s="3">
        <f t="shared" si="70"/>
        <v>295.89724000000007</v>
      </c>
      <c r="H1583" s="3">
        <f t="shared" si="71"/>
        <v>0.37999999997555278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132191.02000000002</v>
      </c>
      <c r="D1585" s="2">
        <v>0</v>
      </c>
      <c r="E1585" s="2">
        <v>0</v>
      </c>
      <c r="F1585" s="2">
        <v>0</v>
      </c>
      <c r="G1585" s="3">
        <f t="shared" si="70"/>
        <v>528.76408000000004</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96857.55</v>
      </c>
      <c r="D1586" s="2">
        <v>0</v>
      </c>
      <c r="E1586" s="2">
        <v>0</v>
      </c>
      <c r="F1586" s="2">
        <v>0</v>
      </c>
      <c r="G1586" s="3">
        <f t="shared" si="70"/>
        <v>484.28775000000002</v>
      </c>
      <c r="H1586" s="3">
        <f t="shared" si="71"/>
        <v>0.44999999999708962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34733.47</v>
      </c>
      <c r="D1587" s="2">
        <v>0</v>
      </c>
      <c r="E1587" s="2">
        <v>0</v>
      </c>
      <c r="F1587" s="2">
        <v>0</v>
      </c>
      <c r="G1587" s="3">
        <f t="shared" si="70"/>
        <v>208.40082000000001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600</v>
      </c>
      <c r="D1588" s="2">
        <v>0</v>
      </c>
      <c r="E1588" s="2">
        <v>0</v>
      </c>
      <c r="F1588" s="2">
        <v>0</v>
      </c>
      <c r="G1588" s="3">
        <f t="shared" si="70"/>
        <v>4.2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13835</v>
      </c>
      <c r="D1594" s="2">
        <v>0</v>
      </c>
      <c r="E1594" s="2">
        <v>0</v>
      </c>
      <c r="F1594" s="2">
        <v>0</v>
      </c>
      <c r="G1594" s="3">
        <f t="shared" si="70"/>
        <v>179.85499999999999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1922.6</v>
      </c>
      <c r="D1601" s="2">
        <v>0</v>
      </c>
      <c r="E1601" s="2">
        <v>0</v>
      </c>
      <c r="F1601" s="2">
        <v>0</v>
      </c>
      <c r="G1601" s="3">
        <f>B1601/1000*C1601</f>
        <v>38.451999999999998</v>
      </c>
      <c r="H1601" s="3">
        <f>ABS(C1601-ROUND(C1601,0))</f>
        <v>0.40000000000009095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148749.37</v>
      </c>
      <c r="D1602" s="2">
        <v>0</v>
      </c>
      <c r="E1602" s="2">
        <v>0</v>
      </c>
      <c r="F1602" s="2">
        <v>0</v>
      </c>
      <c r="G1602" s="3">
        <f t="shared" si="70"/>
        <v>3123.73677</v>
      </c>
      <c r="H1602" s="3">
        <f t="shared" si="71"/>
        <v>0.36999999999534339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133034.19</v>
      </c>
      <c r="D1604" s="2">
        <v>0</v>
      </c>
      <c r="E1604" s="2">
        <v>0</v>
      </c>
      <c r="F1604" s="2">
        <v>0</v>
      </c>
      <c r="G1604" s="3">
        <f t="shared" si="70"/>
        <v>3059.7863699999998</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96930.880000000005</v>
      </c>
      <c r="D1605" s="2">
        <v>0</v>
      </c>
      <c r="E1605" s="2">
        <v>0</v>
      </c>
      <c r="F1605" s="2">
        <v>0</v>
      </c>
      <c r="G1605" s="3">
        <f t="shared" si="70"/>
        <v>2326.34112</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35451.339999999997</v>
      </c>
      <c r="D1606" s="2">
        <v>0</v>
      </c>
      <c r="E1606" s="2">
        <v>0</v>
      </c>
      <c r="F1606" s="2">
        <v>0</v>
      </c>
      <c r="G1606" s="3">
        <f t="shared" si="70"/>
        <v>886.2835</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651.97</v>
      </c>
      <c r="D1607" s="2">
        <v>0</v>
      </c>
      <c r="E1607" s="2">
        <v>0</v>
      </c>
      <c r="F1607" s="2">
        <v>0</v>
      </c>
      <c r="G1607" s="3">
        <f t="shared" si="70"/>
        <v>16.951219999999999</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13835</v>
      </c>
      <c r="D1613" s="2">
        <v>0</v>
      </c>
      <c r="E1613" s="2">
        <v>0</v>
      </c>
      <c r="F1613" s="2">
        <v>0</v>
      </c>
      <c r="G1613" s="3">
        <f t="shared" si="70"/>
        <v>442.72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1880.18</v>
      </c>
      <c r="D1620" s="2">
        <v>0</v>
      </c>
      <c r="E1620" s="2">
        <v>0</v>
      </c>
      <c r="F1620" s="2">
        <v>0</v>
      </c>
      <c r="G1620" s="3">
        <f>B1620/1000*C1620</f>
        <v>73.327020000000005</v>
      </c>
      <c r="H1620" s="3">
        <f>ABS(C1620-ROUND(C1620,0))</f>
        <v>0.18000000000006366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9341.0400000000373</v>
      </c>
      <c r="D1621" s="2">
        <v>0</v>
      </c>
      <c r="E1621" s="2">
        <v>0</v>
      </c>
      <c r="F1621" s="2">
        <v>0</v>
      </c>
      <c r="G1621" s="3">
        <f t="shared" si="70"/>
        <v>373.64160000000152</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175.94</v>
      </c>
      <c r="D1622" s="2">
        <v>0</v>
      </c>
      <c r="E1622" s="2">
        <v>0</v>
      </c>
      <c r="F1622" s="2">
        <v>0</v>
      </c>
      <c r="G1622" s="3">
        <f t="shared" si="70"/>
        <v>7.2135400000000001</v>
      </c>
      <c r="H1622" s="3">
        <f t="shared" si="71"/>
        <v>6.0000000000002274E-2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175.94</v>
      </c>
      <c r="D1628" s="2">
        <v>0</v>
      </c>
      <c r="E1628" s="2">
        <v>0</v>
      </c>
      <c r="F1628" s="2">
        <v>0</v>
      </c>
      <c r="G1628" s="3">
        <f t="shared" si="70"/>
        <v>8.2691800000000004</v>
      </c>
      <c r="H1628" s="3">
        <f t="shared" si="71"/>
        <v>6.0000000000002274E-2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175.94</v>
      </c>
      <c r="D1634" s="2">
        <v>0</v>
      </c>
      <c r="E1634" s="2">
        <v>0</v>
      </c>
      <c r="F1634" s="2">
        <v>0</v>
      </c>
      <c r="G1634" s="3">
        <f t="shared" si="70"/>
        <v>9.324819999999999</v>
      </c>
      <c r="H1634" s="3">
        <f t="shared" si="71"/>
        <v>6.0000000000002274E-2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175.94</v>
      </c>
      <c r="D1635" s="2">
        <v>0</v>
      </c>
      <c r="E1635" s="2">
        <v>0</v>
      </c>
      <c r="F1635" s="2">
        <v>0</v>
      </c>
      <c r="G1635" s="3">
        <f t="shared" si="70"/>
        <v>9.5007599999999996</v>
      </c>
      <c r="H1635" s="3">
        <f t="shared" si="71"/>
        <v>6.0000000000002274E-2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9165.1</v>
      </c>
      <c r="D1681" s="2">
        <v>0</v>
      </c>
      <c r="E1681" s="2">
        <v>0</v>
      </c>
      <c r="F1681" s="2">
        <v>0</v>
      </c>
      <c r="G1681" s="3">
        <f t="shared" si="70"/>
        <v>916.5100000000001</v>
      </c>
      <c r="H1681" s="3">
        <f t="shared" si="71"/>
        <v>0.1000000000003638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9122.68</v>
      </c>
      <c r="D1683" s="2">
        <v>0</v>
      </c>
      <c r="E1683" s="2">
        <v>0</v>
      </c>
      <c r="F1683" s="2">
        <v>0</v>
      </c>
      <c r="G1683" s="3">
        <f t="shared" si="70"/>
        <v>930.51335999999992</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42.42</v>
      </c>
      <c r="D1686" s="14">
        <v>0</v>
      </c>
      <c r="E1686" s="14">
        <v>0</v>
      </c>
      <c r="F1686" s="14">
        <v>0</v>
      </c>
      <c r="G1686" s="15">
        <f t="shared" si="70"/>
        <v>4.4541000000000004</v>
      </c>
      <c r="H1686" s="15">
        <f t="shared" si="71"/>
        <v>0.42000000000000171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30322</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3654</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127401.7</v>
      </c>
      <c r="I17" s="275">
        <f>'PR-RAS'!E6</f>
        <v>147198.82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121014.14</v>
      </c>
      <c r="I18" s="275">
        <f>'PR-RAS'!E152</f>
        <v>132525.85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3670.9599999999882</v>
      </c>
      <c r="I20" s="275">
        <f>'PR-RAS'!E650</f>
        <v>2832.9900000000016</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259472</v>
      </c>
      <c r="I22" s="275">
        <f>BILANCA!E7</f>
        <v>266734.74000000005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6470.83</v>
      </c>
      <c r="I23" s="275">
        <f>BILANCA!E69</f>
        <v>6508.0499999999993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10141.789999999999</v>
      </c>
      <c r="I24" s="275">
        <f>BILANCA!E177</f>
        <v>9341.0400000000009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255801.04</v>
      </c>
      <c r="I25" s="275">
        <f>BILANCA!E251</f>
        <v>263901.75</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136155.35999999999</v>
      </c>
      <c r="I31" s="275">
        <f>'RAS-funkcijski'!E141</f>
        <v>146360.85</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8518.76</v>
      </c>
      <c r="I33" s="275">
        <f>'P-VRIO'!E5</f>
        <v>13720.22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8518.76</v>
      </c>
      <c r="I34" s="275">
        <f>'P-VRIO'!E22</f>
        <v>13720.22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10141.790000000001</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9341.0400000000373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175.94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9165.1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736" sqref="E7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t="s">
        <v>3653</v>
      </c>
      <c r="C1" s="268" t="s">
        <v>33</v>
      </c>
      <c r="D1" s="323">
        <v>21</v>
      </c>
      <c r="E1" s="268" t="s">
        <v>57</v>
      </c>
      <c r="F1" s="324" t="s">
        <v>3654</v>
      </c>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127401.7</v>
      </c>
      <c r="E6" s="60">
        <f>E7+E43+E49+E82+E106+E125+E134+E140</f>
        <v>147198.82</v>
      </c>
      <c r="F6" s="45">
        <f t="shared" ref="F6:F132" si="0">IF(D6&lt;&gt;0,IF(E6/D6&gt;=100,"&gt;&gt;100",E6/D6*100),"-")</f>
        <v>115.53913330826826</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14420</v>
      </c>
      <c r="E49" s="60">
        <f>E50+E53+E58+E61+E64+E68+E71+E74+E77</f>
        <v>13100</v>
      </c>
      <c r="F49" s="45">
        <f t="shared" si="0"/>
        <v>90.846047156726769</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14420</v>
      </c>
      <c r="E68" s="60">
        <f t="shared" si="11"/>
        <v>13100</v>
      </c>
      <c r="F68" s="45">
        <f t="shared" si="0"/>
        <v>90.846047156726769</v>
      </c>
    </row>
    <row r="69" spans="1:6" ht="12.75" customHeight="1" x14ac:dyDescent="0.2">
      <c r="A69" s="63" t="s">
        <v>189</v>
      </c>
      <c r="B69" s="64" t="s">
        <v>190</v>
      </c>
      <c r="C69" s="247" t="s">
        <v>189</v>
      </c>
      <c r="D69" s="194">
        <v>2200</v>
      </c>
      <c r="E69" s="194">
        <v>2000</v>
      </c>
      <c r="F69" s="45">
        <f t="shared" si="0"/>
        <v>90.909090909090907</v>
      </c>
    </row>
    <row r="70" spans="1:6" ht="24" x14ac:dyDescent="0.2">
      <c r="A70" s="63" t="s">
        <v>191</v>
      </c>
      <c r="B70" s="64" t="s">
        <v>192</v>
      </c>
      <c r="C70" s="247" t="s">
        <v>191</v>
      </c>
      <c r="D70" s="194">
        <v>12220</v>
      </c>
      <c r="E70" s="194">
        <v>11100</v>
      </c>
      <c r="F70" s="45">
        <f t="shared" si="0"/>
        <v>90.834697217675938</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v>
      </c>
      <c r="E82" s="60">
        <f t="shared" si="15"/>
        <v>0</v>
      </c>
      <c r="F82" s="45" t="str">
        <f t="shared" si="0"/>
        <v>-</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5266.3</v>
      </c>
      <c r="E106" s="60">
        <f>E107+E112+E120+E124</f>
        <v>5715.87</v>
      </c>
      <c r="F106" s="45">
        <f t="shared" si="0"/>
        <v>108.53673357005866</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5266.3</v>
      </c>
      <c r="E112" s="60">
        <f t="shared" si="20"/>
        <v>5715.87</v>
      </c>
      <c r="F112" s="45">
        <f t="shared" si="0"/>
        <v>108.53673357005866</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5266.3</v>
      </c>
      <c r="E117" s="194">
        <v>5715.87</v>
      </c>
      <c r="F117" s="45">
        <f t="shared" si="0"/>
        <v>108.53673357005866</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0</v>
      </c>
      <c r="E125" s="60">
        <f t="shared" si="22"/>
        <v>0</v>
      </c>
      <c r="F125" s="45" t="str">
        <f t="shared" si="0"/>
        <v>-</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0</v>
      </c>
      <c r="E129" s="60">
        <f t="shared" si="24"/>
        <v>0</v>
      </c>
      <c r="F129" s="45" t="str">
        <f t="shared" si="0"/>
        <v>-</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107715.4</v>
      </c>
      <c r="E134" s="60">
        <f t="shared" si="25"/>
        <v>128382.95</v>
      </c>
      <c r="F134" s="45">
        <f t="shared" ref="F134:F229" si="26">IF(D134&lt;&gt;0,IF(E134/D134&gt;=100,"&gt;&gt;100",E134/D134*100),"-")</f>
        <v>119.18718214851359</v>
      </c>
    </row>
    <row r="135" spans="1:6" ht="24" x14ac:dyDescent="0.2">
      <c r="A135" s="63">
        <v>671</v>
      </c>
      <c r="B135" s="182" t="s">
        <v>321</v>
      </c>
      <c r="C135" s="247" t="s">
        <v>322</v>
      </c>
      <c r="D135" s="60">
        <f t="shared" ref="D135:E135" si="27">SUM(D136:D138)</f>
        <v>107715.4</v>
      </c>
      <c r="E135" s="60">
        <f t="shared" si="27"/>
        <v>128382.95</v>
      </c>
      <c r="F135" s="45">
        <f t="shared" si="26"/>
        <v>119.18718214851359</v>
      </c>
    </row>
    <row r="136" spans="1:6" ht="12.75" customHeight="1" x14ac:dyDescent="0.2">
      <c r="A136" s="63">
        <v>6711</v>
      </c>
      <c r="B136" s="65" t="s">
        <v>323</v>
      </c>
      <c r="C136" s="247" t="s">
        <v>324</v>
      </c>
      <c r="D136" s="194">
        <v>103465.4</v>
      </c>
      <c r="E136" s="194">
        <v>124382.95</v>
      </c>
      <c r="F136" s="45">
        <f t="shared" si="26"/>
        <v>120.21695175391966</v>
      </c>
    </row>
    <row r="137" spans="1:6" ht="24" x14ac:dyDescent="0.2">
      <c r="A137" s="63">
        <v>6712</v>
      </c>
      <c r="B137" s="182" t="s">
        <v>325</v>
      </c>
      <c r="C137" s="247" t="s">
        <v>326</v>
      </c>
      <c r="D137" s="194">
        <v>4250</v>
      </c>
      <c r="E137" s="194">
        <v>4000</v>
      </c>
      <c r="F137" s="45">
        <f t="shared" si="26"/>
        <v>94.117647058823522</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121014.14</v>
      </c>
      <c r="E152" s="60">
        <f>E153+E164+E202+E221+E230+E262+E273</f>
        <v>132525.85</v>
      </c>
      <c r="F152" s="45">
        <f t="shared" si="26"/>
        <v>109.5126982681528</v>
      </c>
    </row>
    <row r="153" spans="1:6" ht="12.75" customHeight="1" x14ac:dyDescent="0.2">
      <c r="A153" s="63">
        <v>31</v>
      </c>
      <c r="B153" s="64" t="s">
        <v>356</v>
      </c>
      <c r="C153" s="247" t="s">
        <v>357</v>
      </c>
      <c r="D153" s="60">
        <f t="shared" ref="D153:E153" si="30">D154+D159+D160</f>
        <v>85990.81</v>
      </c>
      <c r="E153" s="60">
        <f t="shared" si="30"/>
        <v>95826.7</v>
      </c>
      <c r="F153" s="45">
        <f t="shared" si="26"/>
        <v>111.43830369780213</v>
      </c>
    </row>
    <row r="154" spans="1:6" ht="12.75" customHeight="1" x14ac:dyDescent="0.2">
      <c r="A154" s="63">
        <v>311</v>
      </c>
      <c r="B154" s="64" t="s">
        <v>358</v>
      </c>
      <c r="C154" s="247" t="s">
        <v>359</v>
      </c>
      <c r="D154" s="60">
        <f t="shared" ref="D154:E154" si="31">SUM(D155:D158)</f>
        <v>70878.36</v>
      </c>
      <c r="E154" s="60">
        <f t="shared" si="31"/>
        <v>80373.08</v>
      </c>
      <c r="F154" s="45">
        <f t="shared" si="26"/>
        <v>113.39579527517284</v>
      </c>
    </row>
    <row r="155" spans="1:6" ht="12.75" customHeight="1" x14ac:dyDescent="0.2">
      <c r="A155" s="63">
        <v>3111</v>
      </c>
      <c r="B155" s="64" t="s">
        <v>360</v>
      </c>
      <c r="C155" s="247" t="s">
        <v>361</v>
      </c>
      <c r="D155" s="194">
        <v>70878.36</v>
      </c>
      <c r="E155" s="194">
        <v>80373.08</v>
      </c>
      <c r="F155" s="45">
        <f t="shared" si="26"/>
        <v>113.39579527517284</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3707.08</v>
      </c>
      <c r="E159" s="194">
        <v>2779</v>
      </c>
      <c r="F159" s="45">
        <f t="shared" si="26"/>
        <v>74.964662213925777</v>
      </c>
    </row>
    <row r="160" spans="1:6" ht="12.75" customHeight="1" x14ac:dyDescent="0.2">
      <c r="A160" s="63">
        <v>313</v>
      </c>
      <c r="B160" s="65" t="s">
        <v>370</v>
      </c>
      <c r="C160" s="247" t="s">
        <v>371</v>
      </c>
      <c r="D160" s="60">
        <f t="shared" ref="D160:E160" si="32">SUM(D161:D163)</f>
        <v>11405.37</v>
      </c>
      <c r="E160" s="60">
        <f t="shared" si="32"/>
        <v>12674.62</v>
      </c>
      <c r="F160" s="45">
        <f t="shared" si="26"/>
        <v>111.12852980657357</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11405.37</v>
      </c>
      <c r="E162" s="194">
        <v>12674.62</v>
      </c>
      <c r="F162" s="45">
        <f t="shared" si="26"/>
        <v>111.12852980657357</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34466.47</v>
      </c>
      <c r="E164" s="60">
        <f>E165+E170+E178+E188+E189+E194</f>
        <v>36099.150000000009</v>
      </c>
      <c r="F164" s="45">
        <f t="shared" si="26"/>
        <v>104.7370096212348</v>
      </c>
    </row>
    <row r="165" spans="1:6" ht="12.75" customHeight="1" x14ac:dyDescent="0.2">
      <c r="A165" s="63">
        <v>321</v>
      </c>
      <c r="B165" s="64" t="s">
        <v>380</v>
      </c>
      <c r="C165" s="247" t="s">
        <v>381</v>
      </c>
      <c r="D165" s="60">
        <f t="shared" ref="D165:E165" si="33">SUM(D166:D169)</f>
        <v>366.6</v>
      </c>
      <c r="E165" s="60">
        <f t="shared" si="33"/>
        <v>396</v>
      </c>
      <c r="F165" s="45">
        <f t="shared" si="26"/>
        <v>108.01963993453354</v>
      </c>
    </row>
    <row r="166" spans="1:6" ht="12.75" customHeight="1" x14ac:dyDescent="0.2">
      <c r="A166" s="63">
        <v>3211</v>
      </c>
      <c r="B166" s="64" t="s">
        <v>382</v>
      </c>
      <c r="C166" s="247" t="s">
        <v>383</v>
      </c>
      <c r="D166" s="194">
        <v>366.6</v>
      </c>
      <c r="E166" s="194">
        <v>396</v>
      </c>
      <c r="F166" s="45">
        <f t="shared" si="26"/>
        <v>108.01963993453354</v>
      </c>
    </row>
    <row r="167" spans="1:6" ht="12.75" customHeight="1" x14ac:dyDescent="0.2">
      <c r="A167" s="63">
        <v>3212</v>
      </c>
      <c r="B167" s="64" t="s">
        <v>384</v>
      </c>
      <c r="C167" s="247" t="s">
        <v>385</v>
      </c>
      <c r="D167" s="194">
        <v>0</v>
      </c>
      <c r="E167" s="194">
        <v>0</v>
      </c>
      <c r="F167" s="45" t="str">
        <f t="shared" si="26"/>
        <v>-</v>
      </c>
    </row>
    <row r="168" spans="1:6" ht="12.75" customHeight="1" x14ac:dyDescent="0.2">
      <c r="A168" s="63">
        <v>3213</v>
      </c>
      <c r="B168" s="64" t="s">
        <v>386</v>
      </c>
      <c r="C168" s="247" t="s">
        <v>387</v>
      </c>
      <c r="D168" s="194">
        <v>0</v>
      </c>
      <c r="E168" s="194">
        <v>0</v>
      </c>
      <c r="F168" s="45" t="str">
        <f t="shared" si="26"/>
        <v>-</v>
      </c>
    </row>
    <row r="169" spans="1:6" ht="12.75" customHeight="1" x14ac:dyDescent="0.2">
      <c r="A169" s="63">
        <v>3214</v>
      </c>
      <c r="B169" s="64" t="s">
        <v>388</v>
      </c>
      <c r="C169" s="247" t="s">
        <v>389</v>
      </c>
      <c r="D169" s="194">
        <v>0</v>
      </c>
      <c r="E169" s="194">
        <v>0</v>
      </c>
      <c r="F169" s="45" t="str">
        <f t="shared" si="26"/>
        <v>-</v>
      </c>
    </row>
    <row r="170" spans="1:6" ht="12.75" customHeight="1" x14ac:dyDescent="0.2">
      <c r="A170" s="63">
        <v>322</v>
      </c>
      <c r="B170" s="64" t="s">
        <v>390</v>
      </c>
      <c r="C170" s="247" t="s">
        <v>391</v>
      </c>
      <c r="D170" s="60">
        <f t="shared" ref="D170:E170" si="34">SUM(D171:D177)</f>
        <v>8243.02</v>
      </c>
      <c r="E170" s="60">
        <f t="shared" si="34"/>
        <v>9105.9100000000017</v>
      </c>
      <c r="F170" s="45">
        <f t="shared" si="26"/>
        <v>110.46812939917655</v>
      </c>
    </row>
    <row r="171" spans="1:6" ht="12.75" customHeight="1" x14ac:dyDescent="0.2">
      <c r="A171" s="63">
        <v>3221</v>
      </c>
      <c r="B171" s="64" t="s">
        <v>392</v>
      </c>
      <c r="C171" s="247" t="s">
        <v>393</v>
      </c>
      <c r="D171" s="194">
        <v>608.04</v>
      </c>
      <c r="E171" s="194">
        <v>836.05</v>
      </c>
      <c r="F171" s="45">
        <f t="shared" si="26"/>
        <v>137.49917768567857</v>
      </c>
    </row>
    <row r="172" spans="1:6" ht="12.75" customHeight="1" x14ac:dyDescent="0.2">
      <c r="A172" s="63">
        <v>3222</v>
      </c>
      <c r="B172" s="64" t="s">
        <v>394</v>
      </c>
      <c r="C172" s="247" t="s">
        <v>395</v>
      </c>
      <c r="D172" s="194">
        <v>0</v>
      </c>
      <c r="E172" s="194">
        <v>0</v>
      </c>
      <c r="F172" s="45" t="str">
        <f t="shared" si="26"/>
        <v>-</v>
      </c>
    </row>
    <row r="173" spans="1:6" ht="12.75" customHeight="1" x14ac:dyDescent="0.2">
      <c r="A173" s="63">
        <v>3223</v>
      </c>
      <c r="B173" s="65" t="s">
        <v>396</v>
      </c>
      <c r="C173" s="247" t="s">
        <v>397</v>
      </c>
      <c r="D173" s="194">
        <v>7171.54</v>
      </c>
      <c r="E173" s="194">
        <v>7193.6</v>
      </c>
      <c r="F173" s="45">
        <f t="shared" si="26"/>
        <v>100.30760478223645</v>
      </c>
    </row>
    <row r="174" spans="1:6" ht="12.75" customHeight="1" x14ac:dyDescent="0.2">
      <c r="A174" s="63">
        <v>3224</v>
      </c>
      <c r="B174" s="65" t="s">
        <v>398</v>
      </c>
      <c r="C174" s="247" t="s">
        <v>399</v>
      </c>
      <c r="D174" s="194">
        <v>400.06</v>
      </c>
      <c r="E174" s="194">
        <v>879.23</v>
      </c>
      <c r="F174" s="45">
        <f t="shared" si="26"/>
        <v>219.77453381992703</v>
      </c>
    </row>
    <row r="175" spans="1:6" ht="12.75" customHeight="1" x14ac:dyDescent="0.2">
      <c r="A175" s="63">
        <v>3225</v>
      </c>
      <c r="B175" s="65" t="s">
        <v>400</v>
      </c>
      <c r="C175" s="247" t="s">
        <v>401</v>
      </c>
      <c r="D175" s="194">
        <v>63.38</v>
      </c>
      <c r="E175" s="194">
        <v>197.03</v>
      </c>
      <c r="F175" s="45">
        <f t="shared" si="26"/>
        <v>310.87093720416533</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21876.089999999997</v>
      </c>
      <c r="E178" s="60">
        <f t="shared" si="35"/>
        <v>24486.9</v>
      </c>
      <c r="F178" s="45">
        <f t="shared" si="26"/>
        <v>111.93453674765466</v>
      </c>
    </row>
    <row r="179" spans="1:6" ht="12.75" customHeight="1" x14ac:dyDescent="0.2">
      <c r="A179" s="63">
        <v>3231</v>
      </c>
      <c r="B179" s="65" t="s">
        <v>408</v>
      </c>
      <c r="C179" s="247" t="s">
        <v>409</v>
      </c>
      <c r="D179" s="194">
        <v>642.6</v>
      </c>
      <c r="E179" s="194">
        <v>624.29999999999995</v>
      </c>
      <c r="F179" s="45">
        <f t="shared" si="26"/>
        <v>97.152194211017729</v>
      </c>
    </row>
    <row r="180" spans="1:6" ht="12.75" customHeight="1" x14ac:dyDescent="0.2">
      <c r="A180" s="63">
        <v>3232</v>
      </c>
      <c r="B180" s="65" t="s">
        <v>410</v>
      </c>
      <c r="C180" s="247" t="s">
        <v>411</v>
      </c>
      <c r="D180" s="194">
        <v>2590.13</v>
      </c>
      <c r="E180" s="194">
        <v>2465.4499999999998</v>
      </c>
      <c r="F180" s="45">
        <f t="shared" si="26"/>
        <v>95.186341998278067</v>
      </c>
    </row>
    <row r="181" spans="1:6" ht="12.75" customHeight="1" x14ac:dyDescent="0.2">
      <c r="A181" s="63">
        <v>3233</v>
      </c>
      <c r="B181" s="65" t="s">
        <v>412</v>
      </c>
      <c r="C181" s="247" t="s">
        <v>413</v>
      </c>
      <c r="D181" s="194">
        <v>943.95</v>
      </c>
      <c r="E181" s="194">
        <v>852.44</v>
      </c>
      <c r="F181" s="45">
        <f t="shared" si="26"/>
        <v>90.305630594840821</v>
      </c>
    </row>
    <row r="182" spans="1:6" ht="12.75" customHeight="1" x14ac:dyDescent="0.2">
      <c r="A182" s="63">
        <v>3234</v>
      </c>
      <c r="B182" s="65" t="s">
        <v>414</v>
      </c>
      <c r="C182" s="247" t="s">
        <v>415</v>
      </c>
      <c r="D182" s="194">
        <v>7920.55</v>
      </c>
      <c r="E182" s="194">
        <v>9342.16</v>
      </c>
      <c r="F182" s="45">
        <f t="shared" si="26"/>
        <v>117.94837479720472</v>
      </c>
    </row>
    <row r="183" spans="1:6" ht="12.75" customHeight="1" x14ac:dyDescent="0.2">
      <c r="A183" s="63">
        <v>3235</v>
      </c>
      <c r="B183" s="64" t="s">
        <v>416</v>
      </c>
      <c r="C183" s="247" t="s">
        <v>417</v>
      </c>
      <c r="D183" s="194">
        <v>0</v>
      </c>
      <c r="E183" s="194">
        <v>0</v>
      </c>
      <c r="F183" s="45" t="str">
        <f t="shared" si="26"/>
        <v>-</v>
      </c>
    </row>
    <row r="184" spans="1:6" ht="12.75" customHeight="1" x14ac:dyDescent="0.2">
      <c r="A184" s="63">
        <v>3236</v>
      </c>
      <c r="B184" s="64" t="s">
        <v>418</v>
      </c>
      <c r="C184" s="247" t="s">
        <v>419</v>
      </c>
      <c r="D184" s="194">
        <v>513</v>
      </c>
      <c r="E184" s="194">
        <v>600</v>
      </c>
      <c r="F184" s="45">
        <f t="shared" si="26"/>
        <v>116.95906432748538</v>
      </c>
    </row>
    <row r="185" spans="1:6" ht="12.75" customHeight="1" x14ac:dyDescent="0.2">
      <c r="A185" s="63">
        <v>3237</v>
      </c>
      <c r="B185" s="64" t="s">
        <v>420</v>
      </c>
      <c r="C185" s="247" t="s">
        <v>421</v>
      </c>
      <c r="D185" s="194">
        <v>5971.48</v>
      </c>
      <c r="E185" s="194">
        <v>4146.08</v>
      </c>
      <c r="F185" s="45">
        <f t="shared" si="26"/>
        <v>69.431363749020349</v>
      </c>
    </row>
    <row r="186" spans="1:6" ht="12.75" customHeight="1" x14ac:dyDescent="0.2">
      <c r="A186" s="63">
        <v>3238</v>
      </c>
      <c r="B186" s="64" t="s">
        <v>422</v>
      </c>
      <c r="C186" s="247" t="s">
        <v>423</v>
      </c>
      <c r="D186" s="194">
        <v>2780.53</v>
      </c>
      <c r="E186" s="194">
        <v>2710.07</v>
      </c>
      <c r="F186" s="45">
        <f t="shared" si="26"/>
        <v>97.465950736010768</v>
      </c>
    </row>
    <row r="187" spans="1:6" ht="12.75" customHeight="1" x14ac:dyDescent="0.2">
      <c r="A187" s="63">
        <v>3239</v>
      </c>
      <c r="B187" s="64" t="s">
        <v>424</v>
      </c>
      <c r="C187" s="247" t="s">
        <v>425</v>
      </c>
      <c r="D187" s="194">
        <v>513.85</v>
      </c>
      <c r="E187" s="194">
        <v>3746.4</v>
      </c>
      <c r="F187" s="45">
        <f t="shared" si="26"/>
        <v>729.08436314099447</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3980.7599999999998</v>
      </c>
      <c r="E194" s="60">
        <f t="shared" si="36"/>
        <v>2110.34</v>
      </c>
      <c r="F194" s="45">
        <f t="shared" si="26"/>
        <v>53.013494910519611</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360.5</v>
      </c>
      <c r="E196" s="194">
        <v>420.82</v>
      </c>
      <c r="F196" s="45">
        <f t="shared" si="26"/>
        <v>116.73231622746185</v>
      </c>
    </row>
    <row r="197" spans="1:6" ht="12.75" customHeight="1" x14ac:dyDescent="0.2">
      <c r="A197" s="63">
        <v>3293</v>
      </c>
      <c r="B197" s="64" t="s">
        <v>444</v>
      </c>
      <c r="C197" s="247" t="s">
        <v>445</v>
      </c>
      <c r="D197" s="194">
        <v>1429</v>
      </c>
      <c r="E197" s="194">
        <v>632.99</v>
      </c>
      <c r="F197" s="45">
        <f t="shared" si="26"/>
        <v>44.296011196641011</v>
      </c>
    </row>
    <row r="198" spans="1:6" ht="12.75" customHeight="1" x14ac:dyDescent="0.2">
      <c r="A198" s="63">
        <v>3294</v>
      </c>
      <c r="B198" s="64" t="s">
        <v>446</v>
      </c>
      <c r="C198" s="247" t="s">
        <v>447</v>
      </c>
      <c r="D198" s="194">
        <v>13.27</v>
      </c>
      <c r="E198" s="194">
        <v>13.27</v>
      </c>
      <c r="F198" s="45">
        <f t="shared" si="26"/>
        <v>100</v>
      </c>
    </row>
    <row r="199" spans="1:6" ht="12.75" customHeight="1" x14ac:dyDescent="0.2">
      <c r="A199" s="63">
        <v>3295</v>
      </c>
      <c r="B199" s="64" t="s">
        <v>448</v>
      </c>
      <c r="C199" s="247" t="s">
        <v>449</v>
      </c>
      <c r="D199" s="194">
        <v>0</v>
      </c>
      <c r="E199" s="194">
        <v>0</v>
      </c>
      <c r="F199" s="45" t="str">
        <f t="shared" si="26"/>
        <v>-</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2177.9899999999998</v>
      </c>
      <c r="E201" s="194">
        <v>1043.26</v>
      </c>
      <c r="F201" s="45">
        <f t="shared" si="26"/>
        <v>47.900128099761716</v>
      </c>
    </row>
    <row r="202" spans="1:6" ht="12.75" customHeight="1" x14ac:dyDescent="0.2">
      <c r="A202" s="63">
        <v>34</v>
      </c>
      <c r="B202" s="183" t="s">
        <v>454</v>
      </c>
      <c r="C202" s="247" t="s">
        <v>455</v>
      </c>
      <c r="D202" s="60">
        <f t="shared" ref="D202:E202" si="37">D203+D208+D216</f>
        <v>556.86</v>
      </c>
      <c r="E202" s="60">
        <f t="shared" si="37"/>
        <v>600</v>
      </c>
      <c r="F202" s="45">
        <f t="shared" si="26"/>
        <v>107.74701002047193</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556.86</v>
      </c>
      <c r="E216" s="60">
        <f t="shared" si="40"/>
        <v>600</v>
      </c>
      <c r="F216" s="45">
        <f t="shared" si="26"/>
        <v>107.74701002047193</v>
      </c>
    </row>
    <row r="217" spans="1:6" ht="12.75" customHeight="1" x14ac:dyDescent="0.2">
      <c r="A217" s="63">
        <v>3431</v>
      </c>
      <c r="B217" s="182" t="s">
        <v>484</v>
      </c>
      <c r="C217" s="247" t="s">
        <v>485</v>
      </c>
      <c r="D217" s="194">
        <v>556.86</v>
      </c>
      <c r="E217" s="194">
        <v>600</v>
      </c>
      <c r="F217" s="45">
        <f t="shared" si="26"/>
        <v>107.74701002047193</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121014.14</v>
      </c>
      <c r="E299" s="60">
        <f>E152-E297+E298</f>
        <v>132525.85</v>
      </c>
      <c r="F299" s="45">
        <f t="shared" si="68"/>
        <v>109.5126982681528</v>
      </c>
    </row>
    <row r="300" spans="1:6" ht="12.75" customHeight="1" x14ac:dyDescent="0.2">
      <c r="A300" s="63" t="s">
        <v>630</v>
      </c>
      <c r="B300" s="64" t="s">
        <v>641</v>
      </c>
      <c r="C300" s="247" t="s">
        <v>642</v>
      </c>
      <c r="D300" s="60">
        <f>IF(D6&gt;=D299,D6-D299,0)</f>
        <v>6387.5599999999977</v>
      </c>
      <c r="E300" s="60">
        <f>IF(E6&gt;=E299,E6-E299,0)</f>
        <v>14672.970000000001</v>
      </c>
      <c r="F300" s="45">
        <f t="shared" si="68"/>
        <v>229.71165828579311</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17964.86</v>
      </c>
      <c r="E302" s="194">
        <v>24352.42</v>
      </c>
      <c r="F302" s="45">
        <f t="shared" si="68"/>
        <v>135.55585737935056</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0</v>
      </c>
      <c r="E304" s="194">
        <v>0</v>
      </c>
      <c r="F304" s="45" t="str">
        <f t="shared" si="68"/>
        <v>-</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15141.22</v>
      </c>
      <c r="E360" s="60">
        <f t="shared" si="86"/>
        <v>13835</v>
      </c>
      <c r="F360" s="45">
        <f t="shared" si="72"/>
        <v>91.373086184600709</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15141.22</v>
      </c>
      <c r="E373" s="60">
        <f t="shared" si="90"/>
        <v>13835</v>
      </c>
      <c r="F373" s="45">
        <f t="shared" si="72"/>
        <v>91.373086184600709</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0</v>
      </c>
      <c r="E379" s="60">
        <f t="shared" si="92"/>
        <v>260</v>
      </c>
      <c r="F379" s="45" t="str">
        <f t="shared" si="72"/>
        <v>-</v>
      </c>
    </row>
    <row r="380" spans="1:6" ht="12.75" customHeight="1" x14ac:dyDescent="0.2">
      <c r="A380" s="63">
        <v>4221</v>
      </c>
      <c r="B380" s="64" t="s">
        <v>696</v>
      </c>
      <c r="C380" s="247" t="s">
        <v>788</v>
      </c>
      <c r="D380" s="194">
        <v>0</v>
      </c>
      <c r="E380" s="194">
        <v>260</v>
      </c>
      <c r="F380" s="45" t="str">
        <f t="shared" si="72"/>
        <v>-</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0</v>
      </c>
      <c r="E386" s="194">
        <v>0</v>
      </c>
      <c r="F386" s="45" t="str">
        <f t="shared" si="72"/>
        <v>-</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15141.22</v>
      </c>
      <c r="E393" s="60">
        <f t="shared" si="94"/>
        <v>13575</v>
      </c>
      <c r="F393" s="45">
        <f t="shared" si="72"/>
        <v>89.655919404116716</v>
      </c>
    </row>
    <row r="394" spans="1:6" ht="12.75" customHeight="1" x14ac:dyDescent="0.2">
      <c r="A394" s="63">
        <v>4241</v>
      </c>
      <c r="B394" s="64" t="s">
        <v>805</v>
      </c>
      <c r="C394" s="247" t="s">
        <v>806</v>
      </c>
      <c r="D394" s="194">
        <v>14891.22</v>
      </c>
      <c r="E394" s="194">
        <v>13575</v>
      </c>
      <c r="F394" s="45">
        <f t="shared" si="72"/>
        <v>91.161100299371043</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250</v>
      </c>
      <c r="E397" s="194">
        <v>0</v>
      </c>
      <c r="F397" s="45">
        <f t="shared" si="72"/>
        <v>0</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15141.22</v>
      </c>
      <c r="E418" s="60">
        <f t="shared" si="102"/>
        <v>13835</v>
      </c>
      <c r="F418" s="45">
        <f t="shared" si="72"/>
        <v>91.373086184600709</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12882.16</v>
      </c>
      <c r="E420" s="194">
        <v>28023.38</v>
      </c>
      <c r="F420" s="45">
        <f t="shared" si="72"/>
        <v>217.53634483658021</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127401.7</v>
      </c>
      <c r="E422" s="60">
        <f>E6+E308</f>
        <v>147198.82</v>
      </c>
      <c r="F422" s="45">
        <f t="shared" si="72"/>
        <v>115.53913330826826</v>
      </c>
    </row>
    <row r="423" spans="1:6" ht="12.75" customHeight="1" x14ac:dyDescent="0.2">
      <c r="A423" s="63" t="s">
        <v>630</v>
      </c>
      <c r="B423" s="64" t="s">
        <v>853</v>
      </c>
      <c r="C423" s="247" t="s">
        <v>854</v>
      </c>
      <c r="D423" s="60">
        <f t="shared" ref="D423:E423" si="103">D299+D360</f>
        <v>136155.35999999999</v>
      </c>
      <c r="E423" s="60">
        <f t="shared" si="103"/>
        <v>146360.85</v>
      </c>
      <c r="F423" s="45">
        <f t="shared" si="72"/>
        <v>107.49547428760793</v>
      </c>
    </row>
    <row r="424" spans="1:6" ht="12.75" customHeight="1" x14ac:dyDescent="0.2">
      <c r="A424" s="63" t="s">
        <v>630</v>
      </c>
      <c r="B424" s="64" t="s">
        <v>855</v>
      </c>
      <c r="C424" s="247" t="s">
        <v>856</v>
      </c>
      <c r="D424" s="60">
        <f t="shared" ref="D424:E424" si="104">IF(D422&gt;=D423,D422-D423,0)</f>
        <v>0</v>
      </c>
      <c r="E424" s="60">
        <f t="shared" si="104"/>
        <v>837.97000000000116</v>
      </c>
      <c r="F424" s="45" t="str">
        <f t="shared" si="72"/>
        <v>-</v>
      </c>
    </row>
    <row r="425" spans="1:6" ht="12.75" customHeight="1" x14ac:dyDescent="0.2">
      <c r="A425" s="63" t="s">
        <v>630</v>
      </c>
      <c r="B425" s="64" t="s">
        <v>857</v>
      </c>
      <c r="C425" s="247" t="s">
        <v>858</v>
      </c>
      <c r="D425" s="60">
        <f t="shared" ref="D425:E425" si="105">IF(D423&gt;=D422,D423-D422,0)</f>
        <v>8753.6599999999889</v>
      </c>
      <c r="E425" s="60">
        <f t="shared" si="105"/>
        <v>0</v>
      </c>
      <c r="F425" s="45">
        <f t="shared" si="72"/>
        <v>0</v>
      </c>
    </row>
    <row r="426" spans="1:6" ht="12.75" customHeight="1" x14ac:dyDescent="0.2">
      <c r="A426" s="251" t="s">
        <v>859</v>
      </c>
      <c r="B426" s="183" t="s">
        <v>860</v>
      </c>
      <c r="C426" s="252" t="s">
        <v>861</v>
      </c>
      <c r="D426" s="60">
        <f t="shared" ref="D426:E426" si="106">IF(D302-D303+D419-D420&gt;=0,D302-D303+D419-D420,0)</f>
        <v>5082.7000000000007</v>
      </c>
      <c r="E426" s="60">
        <f t="shared" si="106"/>
        <v>0</v>
      </c>
      <c r="F426" s="45">
        <f t="shared" si="72"/>
        <v>0</v>
      </c>
    </row>
    <row r="427" spans="1:6" ht="12.75" customHeight="1" x14ac:dyDescent="0.2">
      <c r="A427" s="251" t="s">
        <v>859</v>
      </c>
      <c r="B427" s="64" t="s">
        <v>862</v>
      </c>
      <c r="C427" s="252" t="s">
        <v>863</v>
      </c>
      <c r="D427" s="60">
        <f t="shared" ref="D427:E427" si="107">IF(D303-D302+D420-D419&gt;=0,D303-D302+D420-D419,0)</f>
        <v>0</v>
      </c>
      <c r="E427" s="60">
        <f t="shared" si="107"/>
        <v>3670.9600000000028</v>
      </c>
      <c r="F427" s="45" t="str">
        <f t="shared" si="72"/>
        <v>-</v>
      </c>
    </row>
    <row r="428" spans="1:6" ht="24" x14ac:dyDescent="0.2">
      <c r="A428" s="249" t="s">
        <v>864</v>
      </c>
      <c r="B428" s="243" t="s">
        <v>865</v>
      </c>
      <c r="C428" s="250" t="s">
        <v>866</v>
      </c>
      <c r="D428" s="81">
        <f t="shared" ref="D428:E428" si="108">D304+D421</f>
        <v>0</v>
      </c>
      <c r="E428" s="81">
        <f t="shared" si="108"/>
        <v>0</v>
      </c>
      <c r="F428" s="61" t="str">
        <f t="shared" si="72"/>
        <v>-</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127401.7</v>
      </c>
      <c r="E643" s="60">
        <f>E422+E430</f>
        <v>147198.82</v>
      </c>
      <c r="F643" s="45">
        <f t="shared" si="109"/>
        <v>115.53913330826826</v>
      </c>
    </row>
    <row r="644" spans="1:6" ht="12.75" customHeight="1" x14ac:dyDescent="0.2">
      <c r="A644" s="63" t="s">
        <v>630</v>
      </c>
      <c r="B644" s="64" t="s">
        <v>1286</v>
      </c>
      <c r="C644" s="247" t="s">
        <v>1287</v>
      </c>
      <c r="D644" s="60">
        <f>D423+D535</f>
        <v>136155.35999999999</v>
      </c>
      <c r="E644" s="60">
        <f>E423+E535</f>
        <v>146360.85</v>
      </c>
      <c r="F644" s="45">
        <f t="shared" si="109"/>
        <v>107.49547428760793</v>
      </c>
    </row>
    <row r="645" spans="1:6" ht="12.75" customHeight="1" x14ac:dyDescent="0.2">
      <c r="A645" s="63" t="s">
        <v>630</v>
      </c>
      <c r="B645" s="64" t="s">
        <v>1288</v>
      </c>
      <c r="C645" s="247" t="s">
        <v>1289</v>
      </c>
      <c r="D645" s="60">
        <f t="shared" ref="D645:E645" si="163">IF(D643&gt;=D644,D643-D644,0)</f>
        <v>0</v>
      </c>
      <c r="E645" s="60">
        <f t="shared" si="163"/>
        <v>837.97000000000116</v>
      </c>
      <c r="F645" s="45" t="str">
        <f t="shared" si="109"/>
        <v>-</v>
      </c>
    </row>
    <row r="646" spans="1:6" ht="12.75" customHeight="1" x14ac:dyDescent="0.2">
      <c r="A646" s="63" t="s">
        <v>630</v>
      </c>
      <c r="B646" s="64" t="s">
        <v>1290</v>
      </c>
      <c r="C646" s="247" t="s">
        <v>1291</v>
      </c>
      <c r="D646" s="60">
        <f t="shared" ref="D646:E646" si="164">IF(D644&gt;=D643,D644-D643,0)</f>
        <v>8753.6599999999889</v>
      </c>
      <c r="E646" s="60">
        <f t="shared" si="164"/>
        <v>0</v>
      </c>
      <c r="F646" s="45">
        <f t="shared" si="109"/>
        <v>0</v>
      </c>
    </row>
    <row r="647" spans="1:6" ht="24" x14ac:dyDescent="0.2">
      <c r="A647" s="251" t="s">
        <v>1292</v>
      </c>
      <c r="B647" s="64" t="s">
        <v>1293</v>
      </c>
      <c r="C647" s="252" t="s">
        <v>1292</v>
      </c>
      <c r="D647" s="60">
        <f>IF(D426-D427+D641-D642&gt;=0,D426-D427+D641-D642,0)</f>
        <v>5082.7000000000007</v>
      </c>
      <c r="E647" s="60">
        <f>IF(E426-E427+E641-E642&gt;=0,E426-E427+E641-E642,0)</f>
        <v>0</v>
      </c>
      <c r="F647" s="45">
        <f t="shared" si="109"/>
        <v>0</v>
      </c>
    </row>
    <row r="648" spans="1:6" ht="24" x14ac:dyDescent="0.2">
      <c r="A648" s="251" t="s">
        <v>1294</v>
      </c>
      <c r="B648" s="64" t="s">
        <v>1295</v>
      </c>
      <c r="C648" s="252" t="s">
        <v>1294</v>
      </c>
      <c r="D648" s="60">
        <f>IF(D427-D426+D642-D641&gt;=0,D427-D426+D642-D641,0)</f>
        <v>0</v>
      </c>
      <c r="E648" s="60">
        <f>IF(E427-E426+E642-E641&gt;=0,E427-E426+E642-E641,0)</f>
        <v>3670.9600000000028</v>
      </c>
      <c r="F648" s="45" t="str">
        <f t="shared" si="109"/>
        <v>-</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3670.9599999999882</v>
      </c>
      <c r="E650" s="60">
        <f t="shared" si="166"/>
        <v>2832.9900000000016</v>
      </c>
      <c r="F650" s="45">
        <f t="shared" si="109"/>
        <v>77.173001067840858</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5082.7</v>
      </c>
      <c r="E653" s="194">
        <v>6470.83</v>
      </c>
      <c r="F653" s="45">
        <f t="shared" ref="F653:F740" si="167">IF(D653&lt;&gt;0,IF(E653/D653&gt;=100,"&gt;&gt;100",E653/D653*100),"-")</f>
        <v>127.31087807661284</v>
      </c>
    </row>
    <row r="654" spans="1:6" ht="12.75" customHeight="1" x14ac:dyDescent="0.2">
      <c r="A654" s="63" t="s">
        <v>1305</v>
      </c>
      <c r="B654" s="64" t="s">
        <v>1306</v>
      </c>
      <c r="C654" s="247" t="s">
        <v>1305</v>
      </c>
      <c r="D654" s="194">
        <v>130377.96</v>
      </c>
      <c r="E654" s="194">
        <v>150321.28</v>
      </c>
      <c r="F654" s="45">
        <f t="shared" si="167"/>
        <v>115.29654245242062</v>
      </c>
    </row>
    <row r="655" spans="1:6" ht="12.75" customHeight="1" x14ac:dyDescent="0.2">
      <c r="A655" s="63" t="s">
        <v>1307</v>
      </c>
      <c r="B655" s="64" t="s">
        <v>1308</v>
      </c>
      <c r="C655" s="247" t="s">
        <v>1307</v>
      </c>
      <c r="D655" s="194">
        <v>128989.83</v>
      </c>
      <c r="E655" s="194">
        <v>156792.10999999999</v>
      </c>
      <c r="F655" s="45">
        <f t="shared" si="167"/>
        <v>121.55385428448118</v>
      </c>
    </row>
    <row r="656" spans="1:6" ht="24" x14ac:dyDescent="0.2">
      <c r="A656" s="63">
        <v>11</v>
      </c>
      <c r="B656" s="64" t="s">
        <v>1309</v>
      </c>
      <c r="C656" s="247" t="s">
        <v>1310</v>
      </c>
      <c r="D656" s="60">
        <f t="shared" ref="D656:E656" si="168">+D653+D654-D655</f>
        <v>6470.8300000000017</v>
      </c>
      <c r="E656" s="60">
        <f t="shared" si="168"/>
        <v>0</v>
      </c>
      <c r="F656" s="45">
        <f t="shared" si="167"/>
        <v>0</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3</v>
      </c>
      <c r="E658" s="253">
        <v>3</v>
      </c>
      <c r="F658" s="45">
        <f t="shared" si="167"/>
        <v>100</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3</v>
      </c>
      <c r="E660" s="253">
        <v>3</v>
      </c>
      <c r="F660" s="45">
        <f t="shared" si="167"/>
        <v>100</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0</v>
      </c>
      <c r="F683" s="71" t="str">
        <f t="shared" si="167"/>
        <v>-</v>
      </c>
    </row>
    <row r="684" spans="1:6" ht="24" x14ac:dyDescent="0.2">
      <c r="A684" s="70">
        <v>63613</v>
      </c>
      <c r="B684" s="182" t="s">
        <v>1366</v>
      </c>
      <c r="C684" s="278" t="s">
        <v>1367</v>
      </c>
      <c r="D684" s="192">
        <v>2200</v>
      </c>
      <c r="E684" s="192">
        <v>2000</v>
      </c>
      <c r="F684" s="71">
        <f t="shared" si="167"/>
        <v>90.909090909090907</v>
      </c>
    </row>
    <row r="685" spans="1:6" ht="24" x14ac:dyDescent="0.2">
      <c r="A685" s="63">
        <v>63622</v>
      </c>
      <c r="B685" s="244" t="s">
        <v>1368</v>
      </c>
      <c r="C685" s="247" t="s">
        <v>1369</v>
      </c>
      <c r="D685" s="194">
        <v>12220</v>
      </c>
      <c r="E685" s="194">
        <v>11100</v>
      </c>
      <c r="F685" s="45">
        <f t="shared" si="167"/>
        <v>90.834697217675938</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5266.3</v>
      </c>
      <c r="E724" s="192">
        <v>5715.87</v>
      </c>
      <c r="F724" s="71">
        <f t="shared" si="167"/>
        <v>108.53673357005866</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0</v>
      </c>
      <c r="E733" s="192">
        <v>0</v>
      </c>
      <c r="F733" s="71" t="str">
        <f t="shared" si="167"/>
        <v>-</v>
      </c>
    </row>
    <row r="734" spans="1:6" ht="12.75" customHeight="1" x14ac:dyDescent="0.2">
      <c r="A734" s="70">
        <v>32121</v>
      </c>
      <c r="B734" s="65" t="s">
        <v>1446</v>
      </c>
      <c r="C734" s="278" t="s">
        <v>1447</v>
      </c>
      <c r="D734" s="192">
        <v>0</v>
      </c>
      <c r="E734" s="192">
        <v>0</v>
      </c>
      <c r="F734" s="71" t="str">
        <f t="shared" si="167"/>
        <v>-</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513</v>
      </c>
      <c r="E736" s="194">
        <v>600</v>
      </c>
      <c r="F736" s="45">
        <f t="shared" si="167"/>
        <v>116.95906432748538</v>
      </c>
    </row>
    <row r="737" spans="1:6" ht="12.75" customHeight="1" x14ac:dyDescent="0.2">
      <c r="A737" s="63" t="s">
        <v>1452</v>
      </c>
      <c r="B737" s="64" t="s">
        <v>1453</v>
      </c>
      <c r="C737" s="247" t="s">
        <v>1452</v>
      </c>
      <c r="D737" s="194">
        <v>2254.79</v>
      </c>
      <c r="E737" s="194">
        <v>1159.8399999999999</v>
      </c>
      <c r="F737" s="45">
        <f t="shared" si="167"/>
        <v>51.438936663724775</v>
      </c>
    </row>
    <row r="738" spans="1:6" ht="12.75" customHeight="1" x14ac:dyDescent="0.2">
      <c r="A738" s="63" t="s">
        <v>1454</v>
      </c>
      <c r="B738" s="64" t="s">
        <v>1455</v>
      </c>
      <c r="C738" s="247" t="s">
        <v>1454</v>
      </c>
      <c r="D738" s="194">
        <v>577.79</v>
      </c>
      <c r="E738" s="194">
        <v>119.44</v>
      </c>
      <c r="F738" s="45">
        <f t="shared" si="167"/>
        <v>20.671870402741483</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79.680000000000007</v>
      </c>
      <c r="E742" s="192">
        <v>140</v>
      </c>
      <c r="F742" s="71">
        <f t="shared" si="169"/>
        <v>175.7028112449799</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v>0</v>
      </c>
      <c r="F1012" s="71" t="str">
        <f t="shared" ref="F1012:F1019" si="173">IF(D1012&lt;&gt;0,IF(E1012/D1012&gt;=100,"&gt;&gt;100",E1012/D1012*100),"-")</f>
        <v>-</v>
      </c>
    </row>
    <row r="1013" spans="1:6" ht="24" x14ac:dyDescent="0.2">
      <c r="A1013" s="70" t="s">
        <v>2002</v>
      </c>
      <c r="B1013" s="65" t="s">
        <v>2003</v>
      </c>
      <c r="C1013" s="278" t="s">
        <v>2002</v>
      </c>
      <c r="D1013" s="283">
        <v>0</v>
      </c>
      <c r="E1013" s="283">
        <v>0</v>
      </c>
      <c r="F1013" s="71" t="str">
        <f t="shared" si="173"/>
        <v>-</v>
      </c>
    </row>
    <row r="1014" spans="1:6" ht="24" x14ac:dyDescent="0.2">
      <c r="A1014" s="70" t="s">
        <v>2004</v>
      </c>
      <c r="B1014" s="65" t="s">
        <v>2005</v>
      </c>
      <c r="C1014" s="278" t="s">
        <v>2004</v>
      </c>
      <c r="D1014" s="283">
        <v>0</v>
      </c>
      <c r="E1014" s="283">
        <v>0</v>
      </c>
      <c r="F1014" s="71" t="str">
        <f t="shared" si="173"/>
        <v>-</v>
      </c>
    </row>
    <row r="1015" spans="1:6" ht="24" x14ac:dyDescent="0.2">
      <c r="A1015" s="70">
        <v>26454</v>
      </c>
      <c r="B1015" s="65" t="s">
        <v>2006</v>
      </c>
      <c r="C1015" s="278" t="s">
        <v>2007</v>
      </c>
      <c r="D1015" s="283">
        <v>0</v>
      </c>
      <c r="E1015" s="283">
        <v>0</v>
      </c>
      <c r="F1015" s="71" t="str">
        <f t="shared" si="173"/>
        <v>-</v>
      </c>
    </row>
    <row r="1016" spans="1:6" ht="12.75" customHeight="1" x14ac:dyDescent="0.2">
      <c r="A1016" s="70" t="s">
        <v>2008</v>
      </c>
      <c r="B1016" s="65" t="s">
        <v>2009</v>
      </c>
      <c r="C1016" s="278" t="s">
        <v>2008</v>
      </c>
      <c r="D1016" s="283">
        <v>0</v>
      </c>
      <c r="E1016" s="283">
        <v>0</v>
      </c>
      <c r="F1016" s="71" t="str">
        <f t="shared" si="173"/>
        <v>-</v>
      </c>
    </row>
    <row r="1017" spans="1:6" ht="36" x14ac:dyDescent="0.2">
      <c r="A1017" s="70" t="s">
        <v>2010</v>
      </c>
      <c r="B1017" s="65" t="s">
        <v>2011</v>
      </c>
      <c r="C1017" s="278" t="s">
        <v>2012</v>
      </c>
      <c r="D1017" s="283">
        <v>0</v>
      </c>
      <c r="E1017" s="283">
        <v>0</v>
      </c>
      <c r="F1017" s="71" t="str">
        <f t="shared" si="173"/>
        <v>-</v>
      </c>
    </row>
    <row r="1018" spans="1:6" ht="12.75" customHeight="1" x14ac:dyDescent="0.2">
      <c r="A1018" s="70" t="s">
        <v>2013</v>
      </c>
      <c r="B1018" s="65" t="s">
        <v>2014</v>
      </c>
      <c r="C1018" s="278" t="s">
        <v>2013</v>
      </c>
      <c r="D1018" s="283">
        <v>0</v>
      </c>
      <c r="E1018" s="283">
        <v>0</v>
      </c>
      <c r="F1018" s="71" t="str">
        <f t="shared" si="173"/>
        <v>-</v>
      </c>
    </row>
    <row r="1019" spans="1:6" ht="24" x14ac:dyDescent="0.2">
      <c r="A1019" s="73">
        <v>26534</v>
      </c>
      <c r="B1019" s="74" t="s">
        <v>2015</v>
      </c>
      <c r="C1019" s="279" t="s">
        <v>2016</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t="s">
        <v>3653</v>
      </c>
      <c r="C1" s="268" t="s">
        <v>33</v>
      </c>
      <c r="D1" s="323">
        <v>21</v>
      </c>
      <c r="E1" s="268" t="s">
        <v>57</v>
      </c>
      <c r="F1" s="324" t="s">
        <v>3654</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265942.83</v>
      </c>
      <c r="E6" s="180">
        <f t="shared" si="0"/>
        <v>273242.79000000004</v>
      </c>
      <c r="F6" s="181">
        <f t="shared" ref="F6:F298" si="1">IF(D6&gt;0,IF(E6/D6&gt;=100,"&gt;&gt;100",E6/D6*100),"-")</f>
        <v>102.74493581947669</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259472</v>
      </c>
      <c r="E7" s="79">
        <f t="shared" si="2"/>
        <v>266734.74000000005</v>
      </c>
      <c r="F7" s="71">
        <f t="shared" si="1"/>
        <v>102.79904575445522</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259472</v>
      </c>
      <c r="E12" s="79">
        <f t="shared" si="3"/>
        <v>266734.74000000005</v>
      </c>
      <c r="F12" s="71">
        <f t="shared" si="1"/>
        <v>102.79904575445522</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6282.820000000007</v>
      </c>
      <c r="E19" s="79">
        <f t="shared" si="5"/>
        <v>1341.3400000000256</v>
      </c>
      <c r="F19" s="71">
        <f t="shared" si="1"/>
        <v>21.349330396223738</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160539.66</v>
      </c>
      <c r="E20" s="192">
        <v>172715.72</v>
      </c>
      <c r="F20" s="71">
        <f t="shared" si="1"/>
        <v>107.5844560777069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566.73</v>
      </c>
      <c r="E25" s="192">
        <v>566.73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154823.57</v>
      </c>
      <c r="E28" s="192">
        <v>171941.11</v>
      </c>
      <c r="F28" s="71">
        <f t="shared" si="1"/>
        <v>111.0561589556422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253189.18</v>
      </c>
      <c r="E35" s="79">
        <f t="shared" si="7"/>
        <v>265393.40000000002</v>
      </c>
      <c r="F35" s="71">
        <f t="shared" si="1"/>
        <v>104.8201980827143</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252639.18</v>
      </c>
      <c r="E36" s="192">
        <v>264843.40000000002</v>
      </c>
      <c r="F36" s="71">
        <f t="shared" si="1"/>
        <v>104.83069173989563</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550</v>
      </c>
      <c r="E37" s="192">
        <v>550</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2250.04</v>
      </c>
      <c r="E54" s="192">
        <v>2447.0700000000002</v>
      </c>
      <c r="F54" s="71">
        <f t="shared" si="1"/>
        <v>108.75673321363178</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2250.04</v>
      </c>
      <c r="E55" s="192">
        <v>2447.0700000000002</v>
      </c>
      <c r="F55" s="71">
        <f t="shared" si="1"/>
        <v>108.75673321363178</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6470.83</v>
      </c>
      <c r="E69" s="79">
        <f>E70+E82+E88+E119+E135+E147+E165+E171</f>
        <v>6508.0499999999993</v>
      </c>
      <c r="F69" s="71">
        <f t="shared" si="1"/>
        <v>100.57519669037819</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6470.83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6441.89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6441.89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28.94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0</v>
      </c>
      <c r="E82" s="79">
        <f>SUM(E83:E85)-E86+E87</f>
        <v>127.94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0</v>
      </c>
      <c r="E87" s="192">
        <v>127.94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0</v>
      </c>
      <c r="E147" s="79">
        <f t="shared" si="24"/>
        <v>6380.11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6380.11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265942.83</v>
      </c>
      <c r="E176" s="79">
        <f>E177+E251</f>
        <v>273242.78999999998</v>
      </c>
      <c r="F176" s="71">
        <f t="shared" si="1"/>
        <v>102.74493581947668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10141.789999999999</v>
      </c>
      <c r="E177" s="79">
        <f>E178+E197+E203+E219+E247+E248</f>
        <v>9341.0400000000009</v>
      </c>
      <c r="F177" s="71">
        <f t="shared" si="1"/>
        <v>92.104450989421011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10141.789999999999</v>
      </c>
      <c r="E178" s="79">
        <f>SUM(E179:E181)+E185+E186+SUM(E194:E196)</f>
        <v>9298.6200000000008</v>
      </c>
      <c r="F178" s="71">
        <f t="shared" si="1"/>
        <v>91.686181630658908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7809.51</v>
      </c>
      <c r="E179" s="192">
        <v>7736.18</v>
      </c>
      <c r="F179" s="71">
        <f t="shared" si="1"/>
        <v>99.061016632285515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2280.31</v>
      </c>
      <c r="E180" s="192">
        <v>1562.44</v>
      </c>
      <c r="F180" s="71">
        <f t="shared" si="1"/>
        <v>68.518754029057462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51.97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51.97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42.42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255801.04</v>
      </c>
      <c r="E251" s="79">
        <f>+E252+E255-E264+E274+E291</f>
        <v>263901.75</v>
      </c>
      <c r="F251" s="71">
        <f t="shared" si="1"/>
        <v>103.16680104193479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259472</v>
      </c>
      <c r="E252" s="79">
        <f>E253-E254</f>
        <v>266734.74</v>
      </c>
      <c r="F252" s="71">
        <f t="shared" si="1"/>
        <v>102.79904575445519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259472</v>
      </c>
      <c r="E253" s="192">
        <v>266734.74</v>
      </c>
      <c r="F253" s="71">
        <f t="shared" si="1"/>
        <v>102.79904575445519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-3670.9600000000028</v>
      </c>
      <c r="E255" s="79">
        <f>E256-E260</f>
        <v>-2832.9900000000016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24352.42</v>
      </c>
      <c r="E256" s="79">
        <f>SUM(E257:E259)</f>
        <v>25450.39</v>
      </c>
      <c r="F256" s="71">
        <f t="shared" si="1"/>
        <v>104.50866895363993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24352.42</v>
      </c>
      <c r="E257" s="192">
        <v>25450.39</v>
      </c>
      <c r="F257" s="71">
        <f t="shared" si="1"/>
        <v>104.50866895363993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28023.38</v>
      </c>
      <c r="E260" s="79">
        <f>SUM(E261:E263)</f>
        <v>28283.38</v>
      </c>
      <c r="F260" s="71">
        <f t="shared" si="1"/>
        <v>100.92779671831164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28023.38</v>
      </c>
      <c r="E262" s="192">
        <v>28283.38</v>
      </c>
      <c r="F262" s="71">
        <f t="shared" si="1"/>
        <v>100.92779671831164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0</v>
      </c>
      <c r="E303" s="192">
        <v>6380.11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127.94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6380.11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175.94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10141.790000000001</v>
      </c>
      <c r="E337" s="192">
        <v>9122.68</v>
      </c>
      <c r="F337" s="71">
        <f t="shared" si="43"/>
        <v>89.951379391606409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42.42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A109" sqref="A109:XFD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t="s">
        <v>3653</v>
      </c>
      <c r="C1" s="268" t="s">
        <v>33</v>
      </c>
      <c r="D1" s="323">
        <v>21</v>
      </c>
      <c r="E1" s="268" t="s">
        <v>57</v>
      </c>
      <c r="F1" s="324" t="s">
        <v>3654</v>
      </c>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136155.35999999999</v>
      </c>
      <c r="E107" s="60">
        <f t="shared" si="21"/>
        <v>146360.85</v>
      </c>
      <c r="F107" s="45">
        <f t="shared" si="1"/>
        <v>107.49547428760793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136155.35999999999</v>
      </c>
      <c r="E109" s="194">
        <v>146360.85</v>
      </c>
      <c r="F109" s="45">
        <f t="shared" si="1"/>
        <v>107.49547428760793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136155.35999999999</v>
      </c>
      <c r="E141" s="81">
        <f t="shared" si="28"/>
        <v>146360.85</v>
      </c>
      <c r="F141" s="61">
        <f t="shared" si="1"/>
        <v>107.49547428760793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t="s">
        <v>3653</v>
      </c>
      <c r="C1" s="268" t="s">
        <v>33</v>
      </c>
      <c r="D1" s="323">
        <v>21</v>
      </c>
      <c r="E1" s="268" t="s">
        <v>57</v>
      </c>
      <c r="F1" s="324" t="s">
        <v>3654</v>
      </c>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8518.76</v>
      </c>
      <c r="E5" s="82">
        <f t="shared" si="0"/>
        <v>13720.22</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0</v>
      </c>
      <c r="E9" s="195">
        <v>0</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8518.76</v>
      </c>
      <c r="E22" s="83">
        <f t="shared" si="3"/>
        <v>13720.22</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8518.76</v>
      </c>
      <c r="E23" s="83">
        <f t="shared" si="4"/>
        <v>13720.22</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8518.76</v>
      </c>
      <c r="E25" s="199">
        <v>13720.22</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120" zoomScaleNormal="120" workbookViewId="0">
      <selection activeCell="A25" sqref="A25:X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t="s">
        <v>3655</v>
      </c>
      <c r="C1" s="268" t="s">
        <v>33</v>
      </c>
      <c r="D1" s="323">
        <v>21</v>
      </c>
      <c r="E1" s="268" t="s">
        <v>57</v>
      </c>
      <c r="F1" s="324" t="s">
        <v>3654</v>
      </c>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10141.790000000001</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147948.62000000002</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132191.02000000002</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96857.55</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34733.47</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600</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0</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13835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1922.6</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148749.37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133034.19</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96930.880000000005</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35451.339999999997</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651.97</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0</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13835</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0</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1880.18</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9341.0400000000373</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175.94</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175.94</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175.94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175.94</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9165.1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9122.68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42.42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30322</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Korisnik2</cp:lastModifiedBy>
  <cp:lastPrinted>2026-01-29T07:26:57Z</cp:lastPrinted>
  <dcterms:created xsi:type="dcterms:W3CDTF">2022-04-01T05:14:30Z</dcterms:created>
  <dcterms:modified xsi:type="dcterms:W3CDTF">2026-02-02T12:58:39Z</dcterms:modified>
</cp:coreProperties>
</file>