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A13B7F58-458E-46DA-8506-532608EDF8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rashoda'!$A$1:$G$98</definedName>
    <definedName name="_xlnm.Print_Area" localSheetId="0">' Sažetak'!$A$1:$J$42</definedName>
    <definedName name="_xlnm.Print_Area" localSheetId="3">'Posebni dio'!$A$1:$G$67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E7" i="6"/>
  <c r="G10" i="6"/>
  <c r="G15" i="6"/>
  <c r="F17" i="6"/>
  <c r="G23" i="6"/>
  <c r="F23" i="6"/>
  <c r="F10" i="6" s="1"/>
  <c r="F25" i="6"/>
  <c r="F12" i="6" s="1"/>
  <c r="G25" i="6"/>
  <c r="G12" i="6" s="1"/>
  <c r="F28" i="6"/>
  <c r="F15" i="6" s="1"/>
  <c r="G28" i="6"/>
  <c r="F30" i="6"/>
  <c r="G30" i="6"/>
  <c r="G17" i="6" s="1"/>
  <c r="F31" i="6"/>
  <c r="F18" i="6" s="1"/>
  <c r="F7" i="6" s="1"/>
  <c r="F6" i="6" s="1"/>
  <c r="G31" i="6"/>
  <c r="G18" i="6" s="1"/>
  <c r="G7" i="6" s="1"/>
  <c r="G6" i="6" s="1"/>
  <c r="E23" i="6"/>
  <c r="E10" i="6" s="1"/>
  <c r="E25" i="6"/>
  <c r="E12" i="6" s="1"/>
  <c r="E28" i="6"/>
  <c r="E15" i="6" s="1"/>
  <c r="E30" i="6"/>
  <c r="E17" i="6" s="1"/>
  <c r="E31" i="6"/>
  <c r="E18" i="6" s="1"/>
  <c r="G33" i="6"/>
  <c r="F33" i="6"/>
  <c r="E33" i="6"/>
  <c r="F36" i="6"/>
  <c r="G36" i="6"/>
  <c r="E36" i="6"/>
  <c r="F38" i="6"/>
  <c r="G38" i="6"/>
  <c r="E38" i="6"/>
  <c r="G39" i="6"/>
  <c r="F39" i="6"/>
  <c r="E39" i="6"/>
  <c r="G63" i="4"/>
  <c r="G71" i="4"/>
  <c r="G78" i="4"/>
  <c r="G81" i="4"/>
  <c r="G62" i="4" s="1"/>
  <c r="G97" i="4" s="1"/>
  <c r="G90" i="4" s="1"/>
  <c r="G40" i="4"/>
  <c r="G45" i="4"/>
  <c r="G53" i="4"/>
  <c r="G56" i="4"/>
  <c r="G24" i="4"/>
  <c r="G29" i="4"/>
  <c r="G9" i="4"/>
  <c r="E97" i="4"/>
  <c r="E90" i="4" s="1"/>
  <c r="F63" i="4"/>
  <c r="F71" i="4"/>
  <c r="F78" i="4"/>
  <c r="F81" i="4"/>
  <c r="F62" i="4" s="1"/>
  <c r="F97" i="4" s="1"/>
  <c r="F90" i="4" s="1"/>
  <c r="F39" i="4"/>
  <c r="F40" i="4"/>
  <c r="F45" i="4"/>
  <c r="F53" i="4"/>
  <c r="F56" i="4"/>
  <c r="F29" i="4"/>
  <c r="F24" i="4"/>
  <c r="G17" i="4"/>
  <c r="G8" i="4" s="1"/>
  <c r="F17" i="4"/>
  <c r="F9" i="4"/>
  <c r="E62" i="4"/>
  <c r="E63" i="4"/>
  <c r="E71" i="4"/>
  <c r="E78" i="4"/>
  <c r="E81" i="4"/>
  <c r="E56" i="4"/>
  <c r="E40" i="4"/>
  <c r="E39" i="4" s="1"/>
  <c r="E45" i="4"/>
  <c r="E53" i="4"/>
  <c r="E24" i="4"/>
  <c r="E29" i="4"/>
  <c r="G23" i="4" l="1"/>
  <c r="G39" i="4"/>
  <c r="F23" i="4"/>
  <c r="E20" i="6"/>
  <c r="E19" i="6" s="1"/>
  <c r="F20" i="6"/>
  <c r="F19" i="6" s="1"/>
  <c r="G20" i="6"/>
  <c r="G19" i="6" s="1"/>
  <c r="F8" i="4"/>
  <c r="E23" i="4"/>
  <c r="E9" i="4" l="1"/>
  <c r="E17" i="4"/>
  <c r="D7" i="6"/>
  <c r="D6" i="6" s="1"/>
  <c r="D20" i="6"/>
  <c r="D19" i="6" s="1"/>
  <c r="D33" i="6"/>
  <c r="D34" i="6"/>
  <c r="D35" i="6"/>
  <c r="D37" i="6"/>
  <c r="D90" i="4"/>
  <c r="D63" i="4"/>
  <c r="D68" i="4"/>
  <c r="D71" i="4"/>
  <c r="D76" i="4"/>
  <c r="D40" i="4"/>
  <c r="D45" i="4"/>
  <c r="D48" i="4"/>
  <c r="D24" i="4"/>
  <c r="D29" i="4"/>
  <c r="D17" i="4"/>
  <c r="D9" i="4"/>
  <c r="C7" i="6"/>
  <c r="C6" i="6" s="1"/>
  <c r="C20" i="6"/>
  <c r="C19" i="6" s="1"/>
  <c r="C33" i="6"/>
  <c r="C34" i="6"/>
  <c r="C35" i="6"/>
  <c r="C68" i="4"/>
  <c r="C90" i="4"/>
  <c r="C63" i="4"/>
  <c r="C71" i="4"/>
  <c r="C40" i="4"/>
  <c r="C45" i="4"/>
  <c r="C48" i="4"/>
  <c r="C24" i="4"/>
  <c r="C29" i="4"/>
  <c r="C9" i="4"/>
  <c r="C17" i="4"/>
  <c r="F42" i="2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H10" i="2"/>
  <c r="G10" i="2"/>
  <c r="F10" i="2"/>
  <c r="J16" i="2" l="1"/>
  <c r="J25" i="2" s="1"/>
  <c r="J32" i="2" s="1"/>
  <c r="J33" i="2" s="1"/>
  <c r="D23" i="4"/>
  <c r="E8" i="4"/>
  <c r="D8" i="4"/>
  <c r="H16" i="2"/>
  <c r="D62" i="4"/>
  <c r="D39" i="4"/>
  <c r="G16" i="2"/>
  <c r="G25" i="2" s="1"/>
  <c r="G32" i="2" s="1"/>
  <c r="C39" i="4"/>
  <c r="C62" i="4"/>
  <c r="C23" i="4"/>
  <c r="C8" i="4"/>
  <c r="F16" i="2"/>
  <c r="F25" i="2" s="1"/>
  <c r="F32" i="2" s="1"/>
  <c r="F33" i="2" s="1"/>
  <c r="I16" i="2"/>
  <c r="I25" i="2" s="1"/>
  <c r="I32" i="2" s="1"/>
  <c r="I33" i="2" s="1"/>
  <c r="H25" i="2"/>
  <c r="H32" i="2" s="1"/>
  <c r="H33" i="2" s="1"/>
  <c r="G33" i="2" l="1"/>
</calcChain>
</file>

<file path=xl/sharedStrings.xml><?xml version="1.0" encoding="utf-8"?>
<sst xmlns="http://schemas.openxmlformats.org/spreadsheetml/2006/main" count="292" uniqueCount="118">
  <si>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</si>
  <si>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</si>
  <si>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</si>
  <si>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</si>
  <si>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</si>
  <si>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</si>
  <si>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</si>
  <si>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</si>
  <si>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</si>
  <si>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</si>
  <si>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</si>
  <si>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</si>
  <si>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</si>
  <si>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</si>
  <si>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</si>
  <si>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</si>
  <si>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</si>
  <si>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</si>
  <si>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</si>
  <si>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</si>
  <si>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</si>
  <si>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</si>
  <si>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</si>
  <si>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</si>
  <si>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</si>
  <si>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</si>
  <si>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</si>
  <si>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</si>
  <si>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</si>
  <si>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</si>
  <si>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</si>
  <si>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</si>
  <si>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</si>
  <si>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</si>
  <si>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</si>
  <si>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</si>
  <si>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</si>
  <si>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….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</si>
  <si>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</si>
  <si>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</si>
  <si>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</si>
  <si>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</si>
  <si>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</si>
  <si>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</si>
  <si>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013</t>
  </si>
  <si>
    <t>041</t>
  </si>
  <si>
    <t>04</t>
  </si>
  <si>
    <t>Opće javne usluge</t>
  </si>
  <si>
    <t>Opće usluge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</si>
  <si>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</si>
  <si>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</si>
  <si>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</si>
  <si>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</si>
  <si>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</si>
  <si>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</si>
  <si>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</si>
  <si>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</si>
  <si>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</si>
  <si>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</si>
  <si>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</si>
  <si>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</si>
  <si>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NAZIV GLAVE</t>
  </si>
  <si>
    <t>Izvor financiranja x (najniža razina)</t>
  </si>
  <si>
    <t>Naziv izvora financiranja</t>
  </si>
  <si>
    <t>PROGRAM xxxx</t>
  </si>
  <si>
    <t>NAZIV PROGRAMA</t>
  </si>
  <si>
    <t>Izvor financiranja xx</t>
  </si>
  <si>
    <t>Razred (rashod/izdatak) x</t>
  </si>
  <si>
    <t>Naziv razreda (rashoda/izdatka)</t>
  </si>
  <si>
    <t>Skupina (rashod/izdatak) xx</t>
  </si>
  <si>
    <t>Naziv skupine (rashoda/izdatka)</t>
  </si>
  <si>
    <t>Kapitalni projekt Kxxxxxx</t>
  </si>
  <si>
    <t>NAZIV KAPITALNOG PROJEKTA</t>
  </si>
  <si>
    <t>GLAVA/RKP XXXY</t>
  </si>
  <si>
    <t>…..</t>
  </si>
  <si>
    <t xml:space="preserve">PRORAČUN JEDINICE LOKALNE I PODRUČNE (REGIONALNE) SAMOUPRAVE/
FINANCIJSKI PLAN PRORAČUNSKOG KORISNIKA JEDINICE LOKALNE I PODRUČNE (REGIONALNE) SAMOUPRAVE 
ZA GODINU T I PROJEKCIJE ZA GODINU T+1 I T+2 </t>
  </si>
  <si>
    <t>Ostali prihodi za posebne namjene</t>
  </si>
  <si>
    <t>Prihodi za posebne namjene</t>
  </si>
  <si>
    <t>Namjenski primici</t>
  </si>
  <si>
    <t>Namjenski primici od zaduživanja</t>
  </si>
  <si>
    <t>Izvor financiranja yy</t>
  </si>
  <si>
    <t>VIŠAK / MANJAK TEKUĆE GODINE
(VIŠAK / MANJAK + NETO FINANCIRANJE)</t>
  </si>
  <si>
    <t>Prihodi od prodaje proizvoda i robe te pruženih usluga, prihodi od donacija te povrati po protestiranim jamstvima</t>
  </si>
  <si>
    <t>Izvršna i zakonodavna tijela, financijski i fiskalni poslovi, vanjski poslovi</t>
  </si>
  <si>
    <t>Izvor financiranja x (najniža razina)*</t>
  </si>
  <si>
    <t xml:space="preserve">* najniža razina oznake izvora financiranja smatra se razina skupine odnosno podskupine      </t>
  </si>
  <si>
    <t>IZVRŠENJE 
2024</t>
  </si>
  <si>
    <t>TEKUĆI PLAN 
2025</t>
  </si>
  <si>
    <t>Prihodi od upravnih i administrativnih pristojbi, pristojbi po posebnim propisima i naknada</t>
  </si>
  <si>
    <t>Prihodi iz nadležnog proračuna i od HZZO-a temeljem ugovornih obveza</t>
  </si>
  <si>
    <t>Vlastiti izvori</t>
  </si>
  <si>
    <t>Rezultat poslovanja</t>
  </si>
  <si>
    <t>Financijski rashodi</t>
  </si>
  <si>
    <t>Rashodi za nabavu proizvedene dugotrajne imovine</t>
  </si>
  <si>
    <t>Prihodi za pn - knjižnica - članarine</t>
  </si>
  <si>
    <t>Knjižnica - ministarstvo</t>
  </si>
  <si>
    <t>Knjižnica - PGŽ</t>
  </si>
  <si>
    <t>Knjižnička djelatnost</t>
  </si>
  <si>
    <t>RAZDJEL 050</t>
  </si>
  <si>
    <t>UPRAVNI ODJEL ZA LOKALNU SAMOUPRAVU, DRUŠTVENE DJELATNOSTI I OPĆE POSLOVE</t>
  </si>
  <si>
    <t>GLAVA/RKP 05030</t>
  </si>
  <si>
    <t>GRADSKA KNJIŽNICA JANET MAJNARICH</t>
  </si>
  <si>
    <t>PROGRAM 2030</t>
  </si>
  <si>
    <t>PROMICANJE KNJIŽNIČNIH PROGRAMA</t>
  </si>
  <si>
    <t>Aktivnost A203001</t>
  </si>
  <si>
    <t>REDOVAN RAD KNJIŽNICE</t>
  </si>
  <si>
    <t>Pomoći</t>
  </si>
  <si>
    <t>Donacije</t>
  </si>
  <si>
    <t>PLAN 
2026</t>
  </si>
  <si>
    <t>Knjižnica članarina</t>
  </si>
  <si>
    <t>Pomoći - knjižnica država</t>
  </si>
  <si>
    <t>Pomoći - knjižnica županija</t>
  </si>
  <si>
    <t>Donacije - knjižnica</t>
  </si>
  <si>
    <t>PROJEKCIJA 
2027</t>
  </si>
  <si>
    <t>PROJEKCIJA
2028</t>
  </si>
  <si>
    <t>Ostali prihoda za posebne namjene</t>
  </si>
  <si>
    <t>Pomoći iz državnog proračuna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</si>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</sst>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3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23" fillId="2" borderId="4" xfId="3" applyFont="1" applyFill="1" applyBorder="1" applyAlignment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3" fillId="2" borderId="4" xfId="3" quotePrefix="1" applyFont="1" applyFill="1" applyBorder="1" applyAlignment="1">
      <alignment horizontal="left" vertical="center" wrapText="1" indent="2"/>
    </xf>
    <xf numFmtId="4" fontId="15" fillId="2" borderId="4" xfId="3" applyNumberFormat="1" applyFont="1" applyFill="1" applyBorder="1" applyAlignment="1">
      <alignment horizontal="right" vertical="center" wrapText="1"/>
    </xf>
    <xf numFmtId="0" fontId="16" fillId="2" borderId="4" xfId="3" applyFont="1" applyFill="1" applyBorder="1" applyAlignment="1">
      <alignment horizontal="right" vertical="center" wrapText="1"/>
    </xf>
    <xf numFmtId="4" fontId="16" fillId="2" borderId="4" xfId="3" applyNumberFormat="1" applyFont="1" applyFill="1" applyBorder="1" applyAlignment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 wrapText="1"/>
    </xf>
    <xf numFmtId="0" fontId="16" fillId="2" borderId="4" xfId="3" quotePrefix="1" applyFont="1" applyFill="1" applyBorder="1" applyAlignment="1">
      <alignment horizontal="right" vertical="center" wrapText="1"/>
    </xf>
    <xf numFmtId="0" fontId="15" fillId="2" borderId="4" xfId="3" applyFont="1" applyFill="1" applyBorder="1" applyAlignment="1">
      <alignment horizontal="right" vertical="center" wrapText="1"/>
    </xf>
    <xf numFmtId="0" fontId="22" fillId="2" borderId="4" xfId="3" quotePrefix="1" applyFont="1" applyFill="1" applyBorder="1" applyAlignment="1">
      <alignment horizontal="right" vertical="center"/>
    </xf>
    <xf numFmtId="0" fontId="22" fillId="2" borderId="4" xfId="3" quotePrefix="1" applyFont="1" applyFill="1" applyBorder="1" applyAlignment="1">
      <alignment horizontal="right" vertical="center" wrapText="1"/>
    </xf>
    <xf numFmtId="2" fontId="15" fillId="2" borderId="4" xfId="3" applyNumberFormat="1" applyFont="1" applyFill="1" applyBorder="1" applyAlignment="1">
      <alignment horizontal="right" vertical="center" wrapText="1"/>
    </xf>
    <xf numFmtId="0" fontId="8" fillId="2" borderId="4" xfId="3" quotePrefix="1" applyFont="1" applyFill="1" applyBorder="1" applyAlignment="1">
      <alignment horizontal="left" vertical="center" wrapText="1" indent="2"/>
    </xf>
    <xf numFmtId="3" fontId="13" fillId="2" borderId="4" xfId="3" applyNumberFormat="1" applyFont="1" applyFill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J16" sqref="J16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2"/>
    </row>
    <row r="2" spans="1:10" s="2" customFormat="1" ht="51" customHeight="1" x14ac:dyDescent="0.25">
      <c r="A2" s="95" t="s">
        <v>75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95" t="s">
        <v>0</v>
      </c>
      <c r="B4" s="95"/>
      <c r="C4" s="95"/>
      <c r="D4" s="95"/>
      <c r="E4" s="95"/>
      <c r="F4" s="95"/>
      <c r="G4" s="95"/>
      <c r="H4" s="95"/>
      <c r="I4" s="113"/>
      <c r="J4" s="113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95" t="s">
        <v>13</v>
      </c>
      <c r="B6" s="96"/>
      <c r="C6" s="96"/>
      <c r="D6" s="96"/>
      <c r="E6" s="96"/>
      <c r="F6" s="96"/>
      <c r="G6" s="96"/>
      <c r="H6" s="96"/>
      <c r="I6" s="96"/>
      <c r="J6" s="96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11" t="s">
        <v>12</v>
      </c>
      <c r="B8" s="112"/>
      <c r="C8" s="112"/>
      <c r="D8" s="112"/>
      <c r="E8" s="112"/>
      <c r="F8" s="75" t="s">
        <v>86</v>
      </c>
      <c r="G8" s="75" t="s">
        <v>87</v>
      </c>
      <c r="H8" s="76" t="s">
        <v>108</v>
      </c>
      <c r="I8" s="76" t="s">
        <v>113</v>
      </c>
      <c r="J8" s="76" t="s">
        <v>114</v>
      </c>
    </row>
    <row r="9" spans="1:10" s="32" customFormat="1" ht="12" customHeight="1" x14ac:dyDescent="0.25">
      <c r="A9" s="97">
        <v>1</v>
      </c>
      <c r="B9" s="97"/>
      <c r="C9" s="97"/>
      <c r="D9" s="97"/>
      <c r="E9" s="97"/>
      <c r="F9" s="77">
        <v>2</v>
      </c>
      <c r="G9" s="77">
        <v>3</v>
      </c>
      <c r="H9" s="78">
        <v>4</v>
      </c>
      <c r="I9" s="78">
        <v>5</v>
      </c>
      <c r="J9" s="78">
        <v>6</v>
      </c>
    </row>
    <row r="10" spans="1:10" s="2" customFormat="1" x14ac:dyDescent="0.25">
      <c r="A10" s="114" t="s">
        <v>3</v>
      </c>
      <c r="B10" s="107"/>
      <c r="C10" s="107"/>
      <c r="D10" s="107"/>
      <c r="E10" s="115"/>
      <c r="F10" s="10">
        <f>F11+F12</f>
        <v>127401.7</v>
      </c>
      <c r="G10" s="10">
        <f t="shared" ref="G10:J10" si="0">G11+G12</f>
        <v>159748</v>
      </c>
      <c r="H10" s="10">
        <f t="shared" si="0"/>
        <v>164610</v>
      </c>
      <c r="I10" s="10">
        <f t="shared" si="0"/>
        <v>159478</v>
      </c>
      <c r="J10" s="10">
        <f t="shared" si="0"/>
        <v>159950</v>
      </c>
    </row>
    <row r="11" spans="1:10" s="2" customFormat="1" x14ac:dyDescent="0.25">
      <c r="A11" s="108" t="s">
        <v>1</v>
      </c>
      <c r="B11" s="109"/>
      <c r="C11" s="109"/>
      <c r="D11" s="109"/>
      <c r="E11" s="105"/>
      <c r="F11" s="11">
        <v>127401.7</v>
      </c>
      <c r="G11" s="11">
        <v>159748</v>
      </c>
      <c r="H11" s="11">
        <v>164610</v>
      </c>
      <c r="I11" s="11">
        <v>159478</v>
      </c>
      <c r="J11" s="11">
        <v>159950</v>
      </c>
    </row>
    <row r="12" spans="1:10" s="2" customFormat="1" x14ac:dyDescent="0.25">
      <c r="A12" s="104" t="s">
        <v>2</v>
      </c>
      <c r="B12" s="105"/>
      <c r="C12" s="105"/>
      <c r="D12" s="105"/>
      <c r="E12" s="105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136155.35999999999</v>
      </c>
      <c r="G13" s="10">
        <f t="shared" ref="G13:J13" si="1">G14+G15</f>
        <v>156077</v>
      </c>
      <c r="H13" s="10">
        <f t="shared" si="1"/>
        <v>161789</v>
      </c>
      <c r="I13" s="10">
        <f t="shared" si="1"/>
        <v>159478</v>
      </c>
      <c r="J13" s="10">
        <f t="shared" si="1"/>
        <v>159950</v>
      </c>
    </row>
    <row r="14" spans="1:10" s="2" customFormat="1" x14ac:dyDescent="0.25">
      <c r="A14" s="110" t="s">
        <v>4</v>
      </c>
      <c r="B14" s="109"/>
      <c r="C14" s="109"/>
      <c r="D14" s="109"/>
      <c r="E14" s="109"/>
      <c r="F14" s="11">
        <v>121014.14</v>
      </c>
      <c r="G14" s="11">
        <v>138443</v>
      </c>
      <c r="H14" s="11">
        <v>145889</v>
      </c>
      <c r="I14" s="11">
        <v>146078</v>
      </c>
      <c r="J14" s="13">
        <v>146550</v>
      </c>
    </row>
    <row r="15" spans="1:10" s="2" customFormat="1" x14ac:dyDescent="0.25">
      <c r="A15" s="104" t="s">
        <v>5</v>
      </c>
      <c r="B15" s="105"/>
      <c r="C15" s="105"/>
      <c r="D15" s="105"/>
      <c r="E15" s="105"/>
      <c r="F15" s="11">
        <v>15141.22</v>
      </c>
      <c r="G15" s="11">
        <v>17634</v>
      </c>
      <c r="H15" s="11">
        <v>15900</v>
      </c>
      <c r="I15" s="11">
        <v>13400</v>
      </c>
      <c r="J15" s="13">
        <v>13400</v>
      </c>
    </row>
    <row r="16" spans="1:10" s="2" customFormat="1" x14ac:dyDescent="0.25">
      <c r="A16" s="106" t="s">
        <v>7</v>
      </c>
      <c r="B16" s="107"/>
      <c r="C16" s="107"/>
      <c r="D16" s="107"/>
      <c r="E16" s="107"/>
      <c r="F16" s="10">
        <f>F10-F13</f>
        <v>-8753.6599999999889</v>
      </c>
      <c r="G16" s="10">
        <f t="shared" ref="G16:J16" si="2">G10-G13</f>
        <v>3671</v>
      </c>
      <c r="H16" s="10">
        <f t="shared" si="2"/>
        <v>2821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95" t="s">
        <v>14</v>
      </c>
      <c r="B18" s="96"/>
      <c r="C18" s="96"/>
      <c r="D18" s="96"/>
      <c r="E18" s="96"/>
      <c r="F18" s="96"/>
      <c r="G18" s="96"/>
      <c r="H18" s="96"/>
      <c r="I18" s="96"/>
      <c r="J18" s="96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11" t="s">
        <v>12</v>
      </c>
      <c r="B20" s="112"/>
      <c r="C20" s="112"/>
      <c r="D20" s="112"/>
      <c r="E20" s="112"/>
      <c r="F20" s="75" t="s">
        <v>86</v>
      </c>
      <c r="G20" s="75" t="s">
        <v>87</v>
      </c>
      <c r="H20" s="76" t="s">
        <v>108</v>
      </c>
      <c r="I20" s="76" t="s">
        <v>113</v>
      </c>
      <c r="J20" s="76" t="s">
        <v>114</v>
      </c>
    </row>
    <row r="21" spans="1:10" s="32" customFormat="1" ht="12" customHeight="1" x14ac:dyDescent="0.25">
      <c r="A21" s="97">
        <v>1</v>
      </c>
      <c r="B21" s="97"/>
      <c r="C21" s="97"/>
      <c r="D21" s="97"/>
      <c r="E21" s="97"/>
      <c r="F21" s="77">
        <v>2</v>
      </c>
      <c r="G21" s="77">
        <v>3</v>
      </c>
      <c r="H21" s="78">
        <v>4</v>
      </c>
      <c r="I21" s="78">
        <v>5</v>
      </c>
      <c r="J21" s="78">
        <v>6</v>
      </c>
    </row>
    <row r="22" spans="1:10" s="2" customFormat="1" x14ac:dyDescent="0.25">
      <c r="A22" s="104" t="s">
        <v>8</v>
      </c>
      <c r="B22" s="105"/>
      <c r="C22" s="105"/>
      <c r="D22" s="105"/>
      <c r="E22" s="105"/>
      <c r="F22" s="11"/>
      <c r="G22" s="11"/>
      <c r="H22" s="11"/>
      <c r="I22" s="11"/>
      <c r="J22" s="13"/>
    </row>
    <row r="23" spans="1:10" s="2" customFormat="1" x14ac:dyDescent="0.25">
      <c r="A23" s="104" t="s">
        <v>9</v>
      </c>
      <c r="B23" s="105"/>
      <c r="C23" s="105"/>
      <c r="D23" s="105"/>
      <c r="E23" s="105"/>
      <c r="F23" s="11"/>
      <c r="G23" s="11"/>
      <c r="H23" s="11"/>
      <c r="I23" s="11"/>
      <c r="J23" s="13"/>
    </row>
    <row r="24" spans="1:10" s="2" customFormat="1" x14ac:dyDescent="0.25">
      <c r="A24" s="106" t="s">
        <v>10</v>
      </c>
      <c r="B24" s="107"/>
      <c r="C24" s="107"/>
      <c r="D24" s="107"/>
      <c r="E24" s="107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06" t="s">
        <v>11</v>
      </c>
      <c r="B25" s="107"/>
      <c r="C25" s="107"/>
      <c r="D25" s="107"/>
      <c r="E25" s="107"/>
      <c r="F25" s="10">
        <f>F16+F24</f>
        <v>-8753.6599999999889</v>
      </c>
      <c r="G25" s="10">
        <f t="shared" ref="G25:J25" si="4">G16+G24</f>
        <v>3671</v>
      </c>
      <c r="H25" s="10">
        <f t="shared" si="4"/>
        <v>2821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95" t="s">
        <v>15</v>
      </c>
      <c r="B27" s="96"/>
      <c r="C27" s="96"/>
      <c r="D27" s="96"/>
      <c r="E27" s="96"/>
      <c r="F27" s="96"/>
      <c r="G27" s="96"/>
      <c r="H27" s="96"/>
      <c r="I27" s="96"/>
      <c r="J27" s="96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98" t="s">
        <v>21</v>
      </c>
      <c r="B29" s="99"/>
      <c r="C29" s="99"/>
      <c r="D29" s="99"/>
      <c r="E29" s="100"/>
      <c r="F29" s="75" t="s">
        <v>86</v>
      </c>
      <c r="G29" s="75" t="s">
        <v>87</v>
      </c>
      <c r="H29" s="76" t="s">
        <v>108</v>
      </c>
      <c r="I29" s="76" t="s">
        <v>113</v>
      </c>
      <c r="J29" s="76" t="s">
        <v>114</v>
      </c>
    </row>
    <row r="30" spans="1:10" s="32" customFormat="1" ht="12" customHeight="1" x14ac:dyDescent="0.25">
      <c r="A30" s="97">
        <v>1</v>
      </c>
      <c r="B30" s="97"/>
      <c r="C30" s="97"/>
      <c r="D30" s="97"/>
      <c r="E30" s="97"/>
      <c r="F30" s="77">
        <v>2</v>
      </c>
      <c r="G30" s="77">
        <v>3</v>
      </c>
      <c r="H30" s="78">
        <v>4</v>
      </c>
      <c r="I30" s="78">
        <v>5</v>
      </c>
      <c r="J30" s="78">
        <v>6</v>
      </c>
    </row>
    <row r="31" spans="1:10" s="2" customFormat="1" ht="15" customHeight="1" x14ac:dyDescent="0.25">
      <c r="A31" s="101" t="s">
        <v>16</v>
      </c>
      <c r="B31" s="102"/>
      <c r="C31" s="102"/>
      <c r="D31" s="102"/>
      <c r="E31" s="103"/>
      <c r="F31" s="17">
        <v>5083</v>
      </c>
      <c r="G31" s="17">
        <v>-850</v>
      </c>
      <c r="H31" s="17">
        <v>-2821</v>
      </c>
      <c r="I31" s="17">
        <v>0</v>
      </c>
      <c r="J31" s="18">
        <v>0</v>
      </c>
    </row>
    <row r="32" spans="1:10" s="2" customFormat="1" ht="15" customHeight="1" x14ac:dyDescent="0.25">
      <c r="A32" s="106" t="s">
        <v>17</v>
      </c>
      <c r="B32" s="107"/>
      <c r="C32" s="107"/>
      <c r="D32" s="107"/>
      <c r="E32" s="107"/>
      <c r="F32" s="19">
        <f>F25+F31</f>
        <v>-3670.6599999999889</v>
      </c>
      <c r="G32" s="19">
        <f t="shared" ref="G32:J32" si="5">G25+G31</f>
        <v>2821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14" t="s">
        <v>18</v>
      </c>
      <c r="B33" s="116"/>
      <c r="C33" s="116"/>
      <c r="D33" s="116"/>
      <c r="E33" s="117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18" t="s">
        <v>19</v>
      </c>
      <c r="B35" s="118"/>
      <c r="C35" s="118"/>
      <c r="D35" s="118"/>
      <c r="E35" s="118"/>
      <c r="F35" s="118"/>
      <c r="G35" s="118"/>
      <c r="H35" s="118"/>
      <c r="I35" s="118"/>
      <c r="J35" s="118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98" t="s">
        <v>21</v>
      </c>
      <c r="B37" s="99"/>
      <c r="C37" s="99"/>
      <c r="D37" s="99"/>
      <c r="E37" s="100"/>
      <c r="F37" s="75" t="s">
        <v>86</v>
      </c>
      <c r="G37" s="75" t="s">
        <v>87</v>
      </c>
      <c r="H37" s="76" t="s">
        <v>108</v>
      </c>
      <c r="I37" s="76" t="s">
        <v>113</v>
      </c>
      <c r="J37" s="76" t="s">
        <v>114</v>
      </c>
    </row>
    <row r="38" spans="1:10" s="32" customFormat="1" ht="12" customHeight="1" x14ac:dyDescent="0.25">
      <c r="A38" s="97">
        <v>1</v>
      </c>
      <c r="B38" s="97"/>
      <c r="C38" s="97"/>
      <c r="D38" s="97"/>
      <c r="E38" s="97"/>
      <c r="F38" s="77">
        <v>2</v>
      </c>
      <c r="G38" s="77">
        <v>3</v>
      </c>
      <c r="H38" s="78">
        <v>4</v>
      </c>
      <c r="I38" s="78">
        <v>5</v>
      </c>
      <c r="J38" s="78">
        <v>6</v>
      </c>
    </row>
    <row r="39" spans="1:10" s="2" customFormat="1" x14ac:dyDescent="0.25">
      <c r="A39" s="101" t="s">
        <v>16</v>
      </c>
      <c r="B39" s="102"/>
      <c r="C39" s="102"/>
      <c r="D39" s="102"/>
      <c r="E39" s="103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101" t="s">
        <v>20</v>
      </c>
      <c r="B40" s="102"/>
      <c r="C40" s="102"/>
      <c r="D40" s="102"/>
      <c r="E40" s="103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101" t="s">
        <v>81</v>
      </c>
      <c r="B41" s="119"/>
      <c r="C41" s="119"/>
      <c r="D41" s="119"/>
      <c r="E41" s="120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06" t="s">
        <v>17</v>
      </c>
      <c r="B42" s="107"/>
      <c r="C42" s="107"/>
      <c r="D42" s="107"/>
      <c r="E42" s="107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8"/>
  <sheetViews>
    <sheetView zoomScaleNormal="100" workbookViewId="0">
      <selection activeCell="G32" sqref="G32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21" t="s">
        <v>22</v>
      </c>
      <c r="B2" s="121"/>
      <c r="C2" s="121"/>
      <c r="D2" s="121"/>
      <c r="E2" s="121"/>
      <c r="F2" s="121"/>
      <c r="G2" s="121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21" t="s">
        <v>23</v>
      </c>
      <c r="B4" s="121"/>
      <c r="C4" s="121"/>
      <c r="D4" s="121"/>
      <c r="E4" s="121"/>
      <c r="F4" s="121"/>
      <c r="G4" s="121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38</v>
      </c>
      <c r="B6" s="37" t="s">
        <v>21</v>
      </c>
      <c r="C6" s="38" t="s">
        <v>86</v>
      </c>
      <c r="D6" s="38" t="s">
        <v>87</v>
      </c>
      <c r="E6" s="36" t="s">
        <v>108</v>
      </c>
      <c r="F6" s="36" t="s">
        <v>113</v>
      </c>
      <c r="G6" s="36" t="s">
        <v>114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24</v>
      </c>
      <c r="C8" s="84">
        <f>C9+C17</f>
        <v>132484.4</v>
      </c>
      <c r="D8" s="84">
        <f>D9+D17</f>
        <v>156077</v>
      </c>
      <c r="E8" s="84">
        <f>E9+E17</f>
        <v>161789</v>
      </c>
      <c r="F8" s="84">
        <f>F9+F17</f>
        <v>159478</v>
      </c>
      <c r="G8" s="84">
        <f>G9+G17</f>
        <v>159950</v>
      </c>
    </row>
    <row r="9" spans="1:10" x14ac:dyDescent="0.25">
      <c r="A9" s="41">
        <v>6</v>
      </c>
      <c r="B9" s="41" t="s">
        <v>25</v>
      </c>
      <c r="C9" s="84">
        <f>C10+C11+C13</f>
        <v>127401.7</v>
      </c>
      <c r="D9" s="84">
        <f>D10+D11+D13</f>
        <v>159748</v>
      </c>
      <c r="E9" s="84">
        <f>E10+E11+E13</f>
        <v>164610</v>
      </c>
      <c r="F9" s="84">
        <f>F13+F11+F10</f>
        <v>159478</v>
      </c>
      <c r="G9" s="84">
        <f>G10+G11+G13</f>
        <v>159950</v>
      </c>
    </row>
    <row r="10" spans="1:10" ht="25.5" x14ac:dyDescent="0.25">
      <c r="A10" s="55">
        <v>63</v>
      </c>
      <c r="B10" s="43" t="s">
        <v>26</v>
      </c>
      <c r="C10" s="87">
        <v>14420</v>
      </c>
      <c r="D10" s="87">
        <v>13100</v>
      </c>
      <c r="E10" s="87">
        <v>17100</v>
      </c>
      <c r="F10" s="87">
        <v>17100</v>
      </c>
      <c r="G10" s="87">
        <v>17100</v>
      </c>
    </row>
    <row r="11" spans="1:10" ht="25.5" x14ac:dyDescent="0.25">
      <c r="A11" s="55">
        <v>65</v>
      </c>
      <c r="B11" s="43" t="s">
        <v>88</v>
      </c>
      <c r="C11" s="87">
        <v>5266.3</v>
      </c>
      <c r="D11" s="87">
        <v>4800</v>
      </c>
      <c r="E11" s="87">
        <v>4800</v>
      </c>
      <c r="F11" s="87">
        <v>4800</v>
      </c>
      <c r="G11" s="87">
        <v>4800</v>
      </c>
    </row>
    <row r="12" spans="1:10" ht="38.25" x14ac:dyDescent="0.25">
      <c r="A12" s="56">
        <v>66</v>
      </c>
      <c r="B12" s="43" t="s">
        <v>82</v>
      </c>
      <c r="C12" s="85"/>
      <c r="D12" s="85"/>
      <c r="E12" s="85"/>
      <c r="F12" s="85"/>
      <c r="G12" s="85"/>
    </row>
    <row r="13" spans="1:10" ht="25.5" x14ac:dyDescent="0.25">
      <c r="A13" s="56">
        <v>67</v>
      </c>
      <c r="B13" s="43" t="s">
        <v>89</v>
      </c>
      <c r="C13" s="86">
        <v>107715.4</v>
      </c>
      <c r="D13" s="86">
        <v>141848</v>
      </c>
      <c r="E13" s="86">
        <v>142710</v>
      </c>
      <c r="F13" s="86">
        <v>137578</v>
      </c>
      <c r="G13" s="86">
        <v>138050</v>
      </c>
    </row>
    <row r="14" spans="1:10" x14ac:dyDescent="0.25">
      <c r="A14" s="56" t="s">
        <v>27</v>
      </c>
      <c r="B14" s="43"/>
      <c r="C14" s="85"/>
      <c r="D14" s="85"/>
      <c r="E14" s="85"/>
      <c r="F14" s="42"/>
      <c r="G14" s="42"/>
    </row>
    <row r="15" spans="1:10" x14ac:dyDescent="0.25">
      <c r="A15" s="45">
        <v>7</v>
      </c>
      <c r="B15" s="41" t="s">
        <v>28</v>
      </c>
      <c r="C15" s="43"/>
      <c r="D15" s="43"/>
      <c r="E15" s="43"/>
      <c r="F15" s="42"/>
      <c r="G15" s="42"/>
    </row>
    <row r="16" spans="1:10" x14ac:dyDescent="0.25">
      <c r="A16" s="56">
        <v>72</v>
      </c>
      <c r="B16" s="46" t="s">
        <v>29</v>
      </c>
      <c r="C16" s="46"/>
      <c r="D16" s="46"/>
      <c r="E16" s="46"/>
      <c r="F16" s="42"/>
      <c r="G16" s="42"/>
    </row>
    <row r="17" spans="1:7" x14ac:dyDescent="0.25">
      <c r="A17" s="45">
        <v>9</v>
      </c>
      <c r="B17" s="41" t="s">
        <v>90</v>
      </c>
      <c r="C17" s="84">
        <f>C18</f>
        <v>5082.7</v>
      </c>
      <c r="D17" s="84">
        <f>D18</f>
        <v>-3671</v>
      </c>
      <c r="E17" s="84">
        <f>E18</f>
        <v>-2821</v>
      </c>
      <c r="F17" s="84">
        <f>F18</f>
        <v>0</v>
      </c>
      <c r="G17" s="84">
        <f>G18</f>
        <v>0</v>
      </c>
    </row>
    <row r="18" spans="1:7" x14ac:dyDescent="0.25">
      <c r="A18" s="56">
        <v>92</v>
      </c>
      <c r="B18" s="46" t="s">
        <v>91</v>
      </c>
      <c r="C18" s="87">
        <v>5082.7</v>
      </c>
      <c r="D18" s="87">
        <v>-3671</v>
      </c>
      <c r="E18" s="87">
        <v>-2821</v>
      </c>
      <c r="F18" s="87">
        <v>0</v>
      </c>
      <c r="G18" s="87">
        <v>0</v>
      </c>
    </row>
    <row r="19" spans="1:7" x14ac:dyDescent="0.25">
      <c r="A19" s="56" t="s">
        <v>27</v>
      </c>
      <c r="B19" s="47"/>
      <c r="C19" s="47"/>
      <c r="D19" s="84"/>
      <c r="E19" s="42"/>
      <c r="F19" s="42"/>
      <c r="G19" s="42"/>
    </row>
    <row r="21" spans="1:7" ht="25.5" x14ac:dyDescent="0.25">
      <c r="A21" s="36" t="s">
        <v>38</v>
      </c>
      <c r="B21" s="37" t="s">
        <v>21</v>
      </c>
      <c r="C21" s="38" t="s">
        <v>86</v>
      </c>
      <c r="D21" s="38" t="s">
        <v>87</v>
      </c>
      <c r="E21" s="36" t="s">
        <v>108</v>
      </c>
      <c r="F21" s="36" t="s">
        <v>113</v>
      </c>
      <c r="G21" s="36" t="s">
        <v>114</v>
      </c>
    </row>
    <row r="22" spans="1:7" s="40" customFormat="1" ht="11.25" x14ac:dyDescent="0.2">
      <c r="A22" s="39">
        <v>1</v>
      </c>
      <c r="B22" s="39">
        <v>2</v>
      </c>
      <c r="C22" s="39">
        <v>3</v>
      </c>
      <c r="D22" s="39">
        <v>4</v>
      </c>
      <c r="E22" s="39">
        <v>5</v>
      </c>
      <c r="F22" s="39">
        <v>6</v>
      </c>
      <c r="G22" s="39">
        <v>7</v>
      </c>
    </row>
    <row r="23" spans="1:7" x14ac:dyDescent="0.25">
      <c r="A23" s="41"/>
      <c r="B23" s="41" t="s">
        <v>30</v>
      </c>
      <c r="C23" s="84">
        <f>C24+C29</f>
        <v>136155.35999999999</v>
      </c>
      <c r="D23" s="84">
        <f>D24+D29</f>
        <v>156077</v>
      </c>
      <c r="E23" s="84">
        <f>E24+E29</f>
        <v>161789</v>
      </c>
      <c r="F23" s="84">
        <f>F24+F29</f>
        <v>159478</v>
      </c>
      <c r="G23" s="84">
        <f>G24+G29</f>
        <v>159950</v>
      </c>
    </row>
    <row r="24" spans="1:7" x14ac:dyDescent="0.25">
      <c r="A24" s="41">
        <v>3</v>
      </c>
      <c r="B24" s="41" t="s">
        <v>31</v>
      </c>
      <c r="C24" s="84">
        <f>C25+C26+C27</f>
        <v>121014.14</v>
      </c>
      <c r="D24" s="84">
        <f>D25+D26+D27</f>
        <v>138443</v>
      </c>
      <c r="E24" s="84">
        <f>E25+E26+E27</f>
        <v>145889</v>
      </c>
      <c r="F24" s="84">
        <f>F25+F26+F27</f>
        <v>146078</v>
      </c>
      <c r="G24" s="84">
        <f>G25+G26+G27</f>
        <v>146550</v>
      </c>
    </row>
    <row r="25" spans="1:7" x14ac:dyDescent="0.25">
      <c r="A25" s="55">
        <v>31</v>
      </c>
      <c r="B25" s="43" t="s">
        <v>32</v>
      </c>
      <c r="C25" s="86">
        <v>85990.81</v>
      </c>
      <c r="D25" s="86">
        <v>96379</v>
      </c>
      <c r="E25" s="86">
        <v>96379</v>
      </c>
      <c r="F25" s="86">
        <v>96847</v>
      </c>
      <c r="G25" s="86">
        <v>97319</v>
      </c>
    </row>
    <row r="26" spans="1:7" x14ac:dyDescent="0.25">
      <c r="A26" s="56">
        <v>32</v>
      </c>
      <c r="B26" s="44" t="s">
        <v>33</v>
      </c>
      <c r="C26" s="86">
        <v>34466.47</v>
      </c>
      <c r="D26" s="86">
        <v>41464</v>
      </c>
      <c r="E26" s="86">
        <v>48910</v>
      </c>
      <c r="F26" s="86">
        <v>48631</v>
      </c>
      <c r="G26" s="86">
        <v>48631</v>
      </c>
    </row>
    <row r="27" spans="1:7" x14ac:dyDescent="0.25">
      <c r="A27" s="56">
        <v>34</v>
      </c>
      <c r="B27" s="44" t="s">
        <v>92</v>
      </c>
      <c r="C27" s="86">
        <v>556.86</v>
      </c>
      <c r="D27" s="86">
        <v>600</v>
      </c>
      <c r="E27" s="86">
        <v>600</v>
      </c>
      <c r="F27" s="86">
        <v>600</v>
      </c>
      <c r="G27" s="86">
        <v>600</v>
      </c>
    </row>
    <row r="28" spans="1:7" x14ac:dyDescent="0.25">
      <c r="A28" s="56" t="s">
        <v>27</v>
      </c>
      <c r="B28" s="48"/>
      <c r="C28" s="86"/>
      <c r="D28" s="86"/>
      <c r="E28" s="86"/>
      <c r="F28" s="86"/>
      <c r="G28" s="86"/>
    </row>
    <row r="29" spans="1:7" x14ac:dyDescent="0.25">
      <c r="A29" s="49">
        <v>4</v>
      </c>
      <c r="B29" s="50" t="s">
        <v>34</v>
      </c>
      <c r="C29" s="84">
        <f>C31</f>
        <v>15141.22</v>
      </c>
      <c r="D29" s="84">
        <f>D31</f>
        <v>17634</v>
      </c>
      <c r="E29" s="84">
        <f>E31</f>
        <v>15900</v>
      </c>
      <c r="F29" s="84">
        <f>F31</f>
        <v>13400</v>
      </c>
      <c r="G29" s="84">
        <f>G31</f>
        <v>13400</v>
      </c>
    </row>
    <row r="30" spans="1:7" x14ac:dyDescent="0.25">
      <c r="A30" s="55">
        <v>41</v>
      </c>
      <c r="B30" s="51" t="s">
        <v>35</v>
      </c>
      <c r="C30" s="43"/>
      <c r="D30" s="43"/>
      <c r="E30" s="43"/>
      <c r="F30" s="43"/>
      <c r="G30" s="43"/>
    </row>
    <row r="31" spans="1:7" x14ac:dyDescent="0.25">
      <c r="A31" s="55">
        <v>42</v>
      </c>
      <c r="B31" s="51" t="s">
        <v>93</v>
      </c>
      <c r="C31" s="86">
        <v>15141.22</v>
      </c>
      <c r="D31" s="86">
        <v>17634</v>
      </c>
      <c r="E31" s="86">
        <v>15900</v>
      </c>
      <c r="F31" s="86">
        <v>13400</v>
      </c>
      <c r="G31" s="86">
        <v>13400</v>
      </c>
    </row>
    <row r="32" spans="1:7" x14ac:dyDescent="0.25">
      <c r="A32" s="55" t="s">
        <v>27</v>
      </c>
      <c r="B32" s="48"/>
      <c r="C32" s="84"/>
      <c r="D32" s="84"/>
      <c r="E32" s="84"/>
      <c r="F32" s="42"/>
      <c r="G32" s="52"/>
    </row>
    <row r="35" spans="1:8" ht="15.6" customHeight="1" x14ac:dyDescent="0.25">
      <c r="A35" s="121" t="s">
        <v>36</v>
      </c>
      <c r="B35" s="121"/>
      <c r="C35" s="121"/>
      <c r="D35" s="121"/>
      <c r="E35" s="121"/>
      <c r="F35" s="121"/>
      <c r="G35" s="121"/>
    </row>
    <row r="36" spans="1:8" ht="18.75" x14ac:dyDescent="0.25">
      <c r="A36" s="31"/>
      <c r="B36" s="31"/>
      <c r="C36" s="31"/>
      <c r="D36" s="31"/>
      <c r="E36" s="31"/>
      <c r="F36" s="31"/>
      <c r="G36" s="31"/>
      <c r="H36" s="31"/>
    </row>
    <row r="37" spans="1:8" ht="25.5" x14ac:dyDescent="0.25">
      <c r="A37" s="36" t="s">
        <v>38</v>
      </c>
      <c r="B37" s="37" t="s">
        <v>21</v>
      </c>
      <c r="C37" s="38" t="s">
        <v>86</v>
      </c>
      <c r="D37" s="38" t="s">
        <v>87</v>
      </c>
      <c r="E37" s="36" t="s">
        <v>108</v>
      </c>
      <c r="F37" s="36" t="s">
        <v>113</v>
      </c>
      <c r="G37" s="36" t="s">
        <v>114</v>
      </c>
    </row>
    <row r="38" spans="1:8" s="40" customFormat="1" ht="11.25" x14ac:dyDescent="0.2">
      <c r="A38" s="39">
        <v>1</v>
      </c>
      <c r="B38" s="39">
        <v>2</v>
      </c>
      <c r="C38" s="39">
        <v>3</v>
      </c>
      <c r="D38" s="39">
        <v>4</v>
      </c>
      <c r="E38" s="39">
        <v>5</v>
      </c>
      <c r="F38" s="39">
        <v>6</v>
      </c>
      <c r="G38" s="39">
        <v>7</v>
      </c>
    </row>
    <row r="39" spans="1:8" x14ac:dyDescent="0.25">
      <c r="A39" s="41"/>
      <c r="B39" s="41" t="s">
        <v>24</v>
      </c>
      <c r="C39" s="84">
        <f>C40+C45+C48</f>
        <v>127401.7</v>
      </c>
      <c r="D39" s="84">
        <f>D40+D45+D48</f>
        <v>159748</v>
      </c>
      <c r="E39" s="84">
        <f>E40+E45+E53+E56</f>
        <v>161789</v>
      </c>
      <c r="F39" s="84">
        <f>F40+F45+F53+F56</f>
        <v>159478</v>
      </c>
      <c r="G39" s="84">
        <f>G40+G45+G53+G56</f>
        <v>159950</v>
      </c>
    </row>
    <row r="40" spans="1:8" x14ac:dyDescent="0.25">
      <c r="A40" s="41">
        <v>1</v>
      </c>
      <c r="B40" s="41" t="s">
        <v>39</v>
      </c>
      <c r="C40" s="84">
        <f>C41</f>
        <v>107715.4</v>
      </c>
      <c r="D40" s="84">
        <f>D41</f>
        <v>141848</v>
      </c>
      <c r="E40" s="84">
        <f>E43</f>
        <v>137110</v>
      </c>
      <c r="F40" s="84">
        <f>F43</f>
        <v>137578</v>
      </c>
      <c r="G40" s="84">
        <f>G43</f>
        <v>138050</v>
      </c>
    </row>
    <row r="41" spans="1:8" x14ac:dyDescent="0.25">
      <c r="A41" s="55">
        <v>10</v>
      </c>
      <c r="B41" s="43" t="s">
        <v>39</v>
      </c>
      <c r="C41" s="87">
        <v>107715.4</v>
      </c>
      <c r="D41" s="87">
        <v>141848</v>
      </c>
      <c r="E41" s="87"/>
      <c r="F41" s="87"/>
      <c r="G41" s="87"/>
    </row>
    <row r="42" spans="1:8" x14ac:dyDescent="0.25">
      <c r="A42" s="55">
        <v>11</v>
      </c>
      <c r="B42" s="43" t="s">
        <v>39</v>
      </c>
      <c r="C42" s="43"/>
      <c r="D42" s="43"/>
      <c r="E42" s="43"/>
      <c r="F42" s="43"/>
      <c r="G42" s="43"/>
    </row>
    <row r="43" spans="1:8" x14ac:dyDescent="0.25">
      <c r="A43" s="55">
        <v>1101</v>
      </c>
      <c r="B43" s="43" t="s">
        <v>39</v>
      </c>
      <c r="C43" s="43"/>
      <c r="D43" s="43"/>
      <c r="E43" s="87">
        <v>137110</v>
      </c>
      <c r="F43" s="87">
        <v>137578</v>
      </c>
      <c r="G43" s="87">
        <v>138050</v>
      </c>
    </row>
    <row r="44" spans="1:8" x14ac:dyDescent="0.25">
      <c r="A44" s="56" t="s">
        <v>27</v>
      </c>
      <c r="B44" s="43"/>
      <c r="C44" s="43"/>
      <c r="D44" s="43"/>
      <c r="E44" s="43"/>
      <c r="F44" s="43"/>
      <c r="G44" s="43"/>
    </row>
    <row r="45" spans="1:8" x14ac:dyDescent="0.25">
      <c r="A45" s="45">
        <v>3</v>
      </c>
      <c r="B45" s="41" t="s">
        <v>40</v>
      </c>
      <c r="C45" s="84">
        <f>C47</f>
        <v>5266.3</v>
      </c>
      <c r="D45" s="84">
        <f>D47</f>
        <v>4800</v>
      </c>
      <c r="E45" s="84">
        <f>E47</f>
        <v>4800</v>
      </c>
      <c r="F45" s="84">
        <f>F47</f>
        <v>4800</v>
      </c>
      <c r="G45" s="84">
        <f>G47</f>
        <v>4800</v>
      </c>
    </row>
    <row r="46" spans="1:8" x14ac:dyDescent="0.25">
      <c r="A46" s="56">
        <v>31</v>
      </c>
      <c r="B46" s="46" t="s">
        <v>40</v>
      </c>
      <c r="C46" s="46"/>
      <c r="D46" s="46"/>
      <c r="E46" s="46"/>
      <c r="F46" s="46"/>
      <c r="G46" s="46"/>
    </row>
    <row r="47" spans="1:8" x14ac:dyDescent="0.25">
      <c r="A47" s="56">
        <v>32</v>
      </c>
      <c r="B47" s="46" t="s">
        <v>94</v>
      </c>
      <c r="C47" s="87">
        <v>5266.3</v>
      </c>
      <c r="D47" s="87">
        <v>4800</v>
      </c>
      <c r="E47" s="87">
        <v>4800</v>
      </c>
      <c r="F47" s="87">
        <v>4800</v>
      </c>
      <c r="G47" s="87">
        <v>4800</v>
      </c>
    </row>
    <row r="48" spans="1:8" x14ac:dyDescent="0.25">
      <c r="A48" s="45">
        <v>4</v>
      </c>
      <c r="B48" s="41" t="s">
        <v>77</v>
      </c>
      <c r="C48" s="84">
        <f>C50+C51</f>
        <v>14420</v>
      </c>
      <c r="D48" s="84">
        <f>D50+D51</f>
        <v>13100</v>
      </c>
      <c r="E48" s="84"/>
      <c r="F48" s="84"/>
      <c r="G48" s="84"/>
    </row>
    <row r="49" spans="1:7" x14ac:dyDescent="0.25">
      <c r="A49" s="56">
        <v>43</v>
      </c>
      <c r="B49" s="46" t="s">
        <v>76</v>
      </c>
      <c r="C49" s="46"/>
      <c r="D49" s="46"/>
      <c r="E49" s="46"/>
      <c r="F49" s="46"/>
      <c r="G49" s="46"/>
    </row>
    <row r="50" spans="1:7" x14ac:dyDescent="0.25">
      <c r="A50" s="56">
        <v>44</v>
      </c>
      <c r="B50" s="46" t="s">
        <v>95</v>
      </c>
      <c r="C50" s="87">
        <v>12220</v>
      </c>
      <c r="D50" s="87">
        <v>11100</v>
      </c>
      <c r="E50" s="42"/>
      <c r="F50" s="42"/>
      <c r="G50" s="42"/>
    </row>
    <row r="51" spans="1:7" x14ac:dyDescent="0.25">
      <c r="A51" s="56">
        <v>45</v>
      </c>
      <c r="B51" s="46" t="s">
        <v>96</v>
      </c>
      <c r="C51" s="87">
        <v>2200</v>
      </c>
      <c r="D51" s="87">
        <v>2000</v>
      </c>
      <c r="E51" s="42"/>
      <c r="F51" s="42"/>
      <c r="G51" s="42"/>
    </row>
    <row r="52" spans="1:7" x14ac:dyDescent="0.25">
      <c r="A52" s="56">
        <v>4307</v>
      </c>
      <c r="B52" s="46" t="s">
        <v>109</v>
      </c>
      <c r="C52" s="87"/>
      <c r="D52" s="87"/>
      <c r="E52" s="42"/>
      <c r="F52" s="42"/>
      <c r="G52" s="42"/>
    </row>
    <row r="53" spans="1:7" x14ac:dyDescent="0.25">
      <c r="A53" s="45">
        <v>5</v>
      </c>
      <c r="B53" s="41" t="s">
        <v>106</v>
      </c>
      <c r="C53" s="87"/>
      <c r="D53" s="87"/>
      <c r="E53" s="84">
        <f>E54+E55</f>
        <v>17100</v>
      </c>
      <c r="F53" s="84">
        <f>F54+F55</f>
        <v>17100</v>
      </c>
      <c r="G53" s="84">
        <f>G54+G55</f>
        <v>17100</v>
      </c>
    </row>
    <row r="54" spans="1:7" x14ac:dyDescent="0.25">
      <c r="A54" s="56">
        <v>50113</v>
      </c>
      <c r="B54" s="46" t="s">
        <v>110</v>
      </c>
      <c r="C54" s="87"/>
      <c r="D54" s="87"/>
      <c r="E54" s="87">
        <v>14600</v>
      </c>
      <c r="F54" s="87">
        <v>14600</v>
      </c>
      <c r="G54" s="87">
        <v>14600</v>
      </c>
    </row>
    <row r="55" spans="1:7" x14ac:dyDescent="0.25">
      <c r="A55" s="56">
        <v>5201</v>
      </c>
      <c r="B55" s="46" t="s">
        <v>111</v>
      </c>
      <c r="C55" s="87"/>
      <c r="D55" s="87"/>
      <c r="E55" s="87">
        <v>2500</v>
      </c>
      <c r="F55" s="87">
        <v>2500</v>
      </c>
      <c r="G55" s="87">
        <v>2500</v>
      </c>
    </row>
    <row r="56" spans="1:7" x14ac:dyDescent="0.25">
      <c r="A56" s="45">
        <v>6</v>
      </c>
      <c r="B56" s="41" t="s">
        <v>107</v>
      </c>
      <c r="C56" s="87"/>
      <c r="D56" s="87"/>
      <c r="E56" s="84">
        <f>E57</f>
        <v>2779</v>
      </c>
      <c r="F56" s="84">
        <f>F57</f>
        <v>0</v>
      </c>
      <c r="G56" s="84">
        <f>G57</f>
        <v>0</v>
      </c>
    </row>
    <row r="57" spans="1:7" x14ac:dyDescent="0.25">
      <c r="A57" s="56">
        <v>6103</v>
      </c>
      <c r="B57" s="46" t="s">
        <v>112</v>
      </c>
      <c r="C57" s="87"/>
      <c r="D57" s="87"/>
      <c r="E57" s="87">
        <v>2779</v>
      </c>
      <c r="F57" s="87">
        <v>0</v>
      </c>
      <c r="G57" s="87">
        <v>0</v>
      </c>
    </row>
    <row r="58" spans="1:7" x14ac:dyDescent="0.25">
      <c r="A58" s="56" t="s">
        <v>27</v>
      </c>
      <c r="B58" s="47"/>
      <c r="C58" s="47"/>
      <c r="D58" s="47"/>
      <c r="E58" s="42"/>
      <c r="F58" s="42"/>
      <c r="G58" s="42"/>
    </row>
    <row r="60" spans="1:7" ht="25.5" x14ac:dyDescent="0.25">
      <c r="A60" s="36" t="s">
        <v>38</v>
      </c>
      <c r="B60" s="37" t="s">
        <v>21</v>
      </c>
      <c r="C60" s="38" t="s">
        <v>86</v>
      </c>
      <c r="D60" s="38" t="s">
        <v>87</v>
      </c>
      <c r="E60" s="36" t="s">
        <v>108</v>
      </c>
      <c r="F60" s="36" t="s">
        <v>113</v>
      </c>
      <c r="G60" s="36" t="s">
        <v>114</v>
      </c>
    </row>
    <row r="61" spans="1:7" s="40" customFormat="1" ht="11.25" x14ac:dyDescent="0.2">
      <c r="A61" s="39">
        <v>1</v>
      </c>
      <c r="B61" s="39">
        <v>2</v>
      </c>
      <c r="C61" s="39">
        <v>3</v>
      </c>
      <c r="D61" s="39">
        <v>4</v>
      </c>
      <c r="E61" s="39">
        <v>5</v>
      </c>
      <c r="F61" s="39">
        <v>6</v>
      </c>
      <c r="G61" s="39">
        <v>7</v>
      </c>
    </row>
    <row r="62" spans="1:7" x14ac:dyDescent="0.25">
      <c r="A62" s="41"/>
      <c r="B62" s="41" t="s">
        <v>30</v>
      </c>
      <c r="C62" s="84">
        <f>C63+C68+C71</f>
        <v>136155.36000000002</v>
      </c>
      <c r="D62" s="84">
        <f>D63+D68+D71+D76</f>
        <v>156077</v>
      </c>
      <c r="E62" s="84">
        <f>E63+E71+E78+E81</f>
        <v>161789</v>
      </c>
      <c r="F62" s="84">
        <f>F63+F71+F78+F81</f>
        <v>159478</v>
      </c>
      <c r="G62" s="84">
        <f>G63+G71+G78+G81</f>
        <v>159950</v>
      </c>
    </row>
    <row r="63" spans="1:7" x14ac:dyDescent="0.25">
      <c r="A63" s="41">
        <v>1</v>
      </c>
      <c r="B63" s="41" t="s">
        <v>39</v>
      </c>
      <c r="C63" s="84">
        <f>C65</f>
        <v>117390.88</v>
      </c>
      <c r="D63" s="84">
        <f>D65</f>
        <v>132170</v>
      </c>
      <c r="E63" s="84">
        <f>E65</f>
        <v>137110</v>
      </c>
      <c r="F63" s="84">
        <f>F65</f>
        <v>137578</v>
      </c>
      <c r="G63" s="84">
        <f>G65</f>
        <v>138050</v>
      </c>
    </row>
    <row r="64" spans="1:7" x14ac:dyDescent="0.25">
      <c r="A64" s="55">
        <v>10</v>
      </c>
      <c r="B64" s="43" t="s">
        <v>39</v>
      </c>
      <c r="C64" s="89"/>
      <c r="D64" s="89"/>
      <c r="E64" s="89"/>
      <c r="F64" s="89"/>
      <c r="G64" s="89"/>
    </row>
    <row r="65" spans="1:7" x14ac:dyDescent="0.25">
      <c r="A65" s="55">
        <v>11</v>
      </c>
      <c r="B65" s="43" t="s">
        <v>39</v>
      </c>
      <c r="C65" s="86">
        <v>117390.88</v>
      </c>
      <c r="D65" s="86">
        <v>132170</v>
      </c>
      <c r="E65" s="86">
        <v>137110</v>
      </c>
      <c r="F65" s="86">
        <v>137578</v>
      </c>
      <c r="G65" s="86">
        <v>138050</v>
      </c>
    </row>
    <row r="66" spans="1:7" x14ac:dyDescent="0.25">
      <c r="A66" s="55">
        <v>1101</v>
      </c>
      <c r="B66" s="43" t="s">
        <v>39</v>
      </c>
      <c r="C66" s="86"/>
      <c r="D66" s="86"/>
      <c r="E66" s="86"/>
      <c r="F66" s="86"/>
      <c r="G66" s="86"/>
    </row>
    <row r="67" spans="1:7" x14ac:dyDescent="0.25">
      <c r="A67" s="56" t="s">
        <v>27</v>
      </c>
      <c r="B67" s="48"/>
      <c r="C67" s="90"/>
      <c r="D67" s="90"/>
      <c r="E67" s="90"/>
      <c r="F67" s="90"/>
      <c r="G67" s="90"/>
    </row>
    <row r="68" spans="1:7" x14ac:dyDescent="0.25">
      <c r="A68" s="45">
        <v>3</v>
      </c>
      <c r="B68" s="41" t="s">
        <v>40</v>
      </c>
      <c r="C68" s="84">
        <f>C70</f>
        <v>4344.49</v>
      </c>
      <c r="D68" s="84">
        <f>D70</f>
        <v>7766</v>
      </c>
      <c r="E68" s="84"/>
      <c r="F68" s="84"/>
      <c r="G68" s="84"/>
    </row>
    <row r="69" spans="1:7" x14ac:dyDescent="0.25">
      <c r="A69" s="56">
        <v>31</v>
      </c>
      <c r="B69" s="46" t="s">
        <v>40</v>
      </c>
    </row>
    <row r="70" spans="1:7" x14ac:dyDescent="0.25">
      <c r="A70" s="56">
        <v>32</v>
      </c>
      <c r="B70" s="46" t="s">
        <v>94</v>
      </c>
      <c r="C70" s="86">
        <v>4344.49</v>
      </c>
      <c r="D70" s="86">
        <v>7766</v>
      </c>
      <c r="E70" s="86"/>
      <c r="F70" s="86"/>
      <c r="G70" s="86"/>
    </row>
    <row r="71" spans="1:7" x14ac:dyDescent="0.25">
      <c r="A71" s="45">
        <v>4</v>
      </c>
      <c r="B71" s="41" t="s">
        <v>77</v>
      </c>
      <c r="C71" s="84">
        <f>C73+C74</f>
        <v>14419.99</v>
      </c>
      <c r="D71" s="84">
        <f>D73+D74</f>
        <v>13101</v>
      </c>
      <c r="E71" s="84">
        <f>E75</f>
        <v>4800</v>
      </c>
      <c r="F71" s="84">
        <f>F75</f>
        <v>4800</v>
      </c>
      <c r="G71" s="84">
        <f>G75</f>
        <v>4800</v>
      </c>
    </row>
    <row r="72" spans="1:7" x14ac:dyDescent="0.25">
      <c r="A72" s="56">
        <v>43</v>
      </c>
      <c r="B72" s="46" t="s">
        <v>76</v>
      </c>
      <c r="C72" s="88"/>
      <c r="D72" s="88"/>
      <c r="E72" s="88"/>
      <c r="F72" s="88"/>
      <c r="G72" s="88"/>
    </row>
    <row r="73" spans="1:7" x14ac:dyDescent="0.25">
      <c r="A73" s="56">
        <v>44</v>
      </c>
      <c r="B73" s="46" t="s">
        <v>95</v>
      </c>
      <c r="C73" s="87">
        <v>12219.99</v>
      </c>
      <c r="D73" s="87">
        <v>11101</v>
      </c>
      <c r="E73" s="87"/>
      <c r="F73" s="87"/>
      <c r="G73" s="87"/>
    </row>
    <row r="74" spans="1:7" x14ac:dyDescent="0.25">
      <c r="A74" s="56">
        <v>45</v>
      </c>
      <c r="B74" s="46" t="s">
        <v>96</v>
      </c>
      <c r="C74" s="86">
        <v>2200</v>
      </c>
      <c r="D74" s="86">
        <v>2000</v>
      </c>
      <c r="E74" s="86"/>
      <c r="F74" s="86"/>
      <c r="G74" s="86"/>
    </row>
    <row r="75" spans="1:7" x14ac:dyDescent="0.25">
      <c r="A75" s="56">
        <v>4307</v>
      </c>
      <c r="B75" s="46" t="s">
        <v>109</v>
      </c>
      <c r="C75" s="86"/>
      <c r="D75" s="86"/>
      <c r="E75" s="86">
        <v>4800</v>
      </c>
      <c r="F75" s="86">
        <v>4800</v>
      </c>
      <c r="G75" s="86">
        <v>4800</v>
      </c>
    </row>
    <row r="76" spans="1:7" x14ac:dyDescent="0.25">
      <c r="A76" s="45">
        <v>5</v>
      </c>
      <c r="B76" s="41" t="s">
        <v>107</v>
      </c>
      <c r="C76" s="86"/>
      <c r="D76" s="84">
        <f>D77</f>
        <v>3040</v>
      </c>
      <c r="E76" s="84"/>
      <c r="F76" s="84"/>
      <c r="G76" s="84"/>
    </row>
    <row r="77" spans="1:7" x14ac:dyDescent="0.25">
      <c r="A77" s="56">
        <v>51</v>
      </c>
      <c r="B77" s="46" t="s">
        <v>107</v>
      </c>
      <c r="C77" s="86"/>
      <c r="D77" s="86">
        <v>3040</v>
      </c>
      <c r="E77" s="86"/>
      <c r="F77" s="86"/>
      <c r="G77" s="86"/>
    </row>
    <row r="78" spans="1:7" x14ac:dyDescent="0.25">
      <c r="A78" s="45">
        <v>5</v>
      </c>
      <c r="B78" s="41" t="s">
        <v>106</v>
      </c>
      <c r="C78" s="86"/>
      <c r="D78" s="86"/>
      <c r="E78" s="84">
        <f>E79+E80</f>
        <v>17100</v>
      </c>
      <c r="F78" s="84">
        <f>F79+F80</f>
        <v>17100</v>
      </c>
      <c r="G78" s="84">
        <f>G79+G80</f>
        <v>17100</v>
      </c>
    </row>
    <row r="79" spans="1:7" x14ac:dyDescent="0.25">
      <c r="A79" s="56">
        <v>50113</v>
      </c>
      <c r="B79" s="46" t="s">
        <v>110</v>
      </c>
      <c r="C79" s="86"/>
      <c r="D79" s="86"/>
      <c r="E79" s="86">
        <v>14600</v>
      </c>
      <c r="F79" s="86">
        <v>14600</v>
      </c>
      <c r="G79" s="86">
        <v>14600</v>
      </c>
    </row>
    <row r="80" spans="1:7" x14ac:dyDescent="0.25">
      <c r="A80" s="56">
        <v>5201</v>
      </c>
      <c r="B80" s="46" t="s">
        <v>111</v>
      </c>
      <c r="C80" s="86"/>
      <c r="D80" s="86"/>
      <c r="E80" s="86">
        <v>2500</v>
      </c>
      <c r="F80" s="86">
        <v>2500</v>
      </c>
      <c r="G80" s="86">
        <v>2500</v>
      </c>
    </row>
    <row r="81" spans="1:7" x14ac:dyDescent="0.25">
      <c r="A81" s="45">
        <v>6</v>
      </c>
      <c r="B81" s="41" t="s">
        <v>107</v>
      </c>
      <c r="C81" s="86"/>
      <c r="D81" s="86"/>
      <c r="E81" s="84">
        <f>E82</f>
        <v>2779</v>
      </c>
      <c r="F81" s="84">
        <f>F82</f>
        <v>0</v>
      </c>
      <c r="G81" s="84">
        <f>G82</f>
        <v>0</v>
      </c>
    </row>
    <row r="82" spans="1:7" x14ac:dyDescent="0.25">
      <c r="A82" s="56">
        <v>6103</v>
      </c>
      <c r="B82" s="46" t="s">
        <v>112</v>
      </c>
      <c r="C82" s="86"/>
      <c r="D82" s="86"/>
      <c r="E82" s="86">
        <v>2779</v>
      </c>
      <c r="F82" s="86">
        <v>0</v>
      </c>
      <c r="G82" s="86">
        <v>0</v>
      </c>
    </row>
    <row r="83" spans="1:7" x14ac:dyDescent="0.25">
      <c r="A83" s="56" t="s">
        <v>27</v>
      </c>
      <c r="B83" s="47"/>
      <c r="C83" s="91"/>
      <c r="D83" s="47"/>
      <c r="E83" s="42"/>
      <c r="F83" s="42"/>
      <c r="G83" s="42"/>
    </row>
    <row r="86" spans="1:7" ht="15.75" x14ac:dyDescent="0.25">
      <c r="B86" s="121" t="s">
        <v>41</v>
      </c>
      <c r="C86" s="121"/>
      <c r="D86" s="121"/>
      <c r="E86" s="121"/>
      <c r="F86" s="121"/>
      <c r="G86" s="121"/>
    </row>
    <row r="87" spans="1:7" ht="18.75" x14ac:dyDescent="0.25">
      <c r="B87" s="31"/>
      <c r="C87" s="31"/>
      <c r="D87" s="31"/>
      <c r="E87" s="31"/>
      <c r="F87" s="31"/>
      <c r="G87" s="31"/>
    </row>
    <row r="88" spans="1:7" ht="25.5" x14ac:dyDescent="0.25">
      <c r="A88" s="36" t="s">
        <v>38</v>
      </c>
      <c r="B88" s="37" t="s">
        <v>21</v>
      </c>
      <c r="C88" s="38" t="s">
        <v>86</v>
      </c>
      <c r="D88" s="38" t="s">
        <v>87</v>
      </c>
      <c r="E88" s="36" t="s">
        <v>108</v>
      </c>
      <c r="F88" s="36" t="s">
        <v>113</v>
      </c>
      <c r="G88" s="36" t="s">
        <v>114</v>
      </c>
    </row>
    <row r="89" spans="1:7" x14ac:dyDescent="0.25">
      <c r="A89" s="39">
        <v>1</v>
      </c>
      <c r="B89" s="39">
        <v>2</v>
      </c>
      <c r="C89" s="39">
        <v>3</v>
      </c>
      <c r="D89" s="39">
        <v>4</v>
      </c>
      <c r="E89" s="39">
        <v>5</v>
      </c>
      <c r="F89" s="39">
        <v>6</v>
      </c>
      <c r="G89" s="39">
        <v>7</v>
      </c>
    </row>
    <row r="90" spans="1:7" x14ac:dyDescent="0.25">
      <c r="A90" s="58"/>
      <c r="B90" s="41" t="s">
        <v>30</v>
      </c>
      <c r="C90" s="84">
        <f>C97</f>
        <v>136155.35999999999</v>
      </c>
      <c r="D90" s="84">
        <f>D97</f>
        <v>156077</v>
      </c>
      <c r="E90" s="84">
        <f>E97</f>
        <v>161789</v>
      </c>
      <c r="F90" s="84">
        <f>F97</f>
        <v>159478</v>
      </c>
      <c r="G90" s="84">
        <f>G97</f>
        <v>159950</v>
      </c>
    </row>
    <row r="91" spans="1:7" x14ac:dyDescent="0.25">
      <c r="A91" s="58" t="s">
        <v>42</v>
      </c>
      <c r="B91" s="41" t="s">
        <v>47</v>
      </c>
      <c r="C91" s="41"/>
      <c r="D91" s="41"/>
      <c r="E91" s="41"/>
      <c r="F91" s="41"/>
      <c r="G91" s="41"/>
    </row>
    <row r="92" spans="1:7" ht="25.5" x14ac:dyDescent="0.25">
      <c r="A92" s="59" t="s">
        <v>43</v>
      </c>
      <c r="B92" s="43" t="s">
        <v>83</v>
      </c>
      <c r="C92" s="43"/>
      <c r="D92" s="43"/>
      <c r="E92" s="43"/>
      <c r="F92" s="43"/>
      <c r="G92" s="43"/>
    </row>
    <row r="93" spans="1:7" x14ac:dyDescent="0.25">
      <c r="A93" s="60" t="s">
        <v>44</v>
      </c>
      <c r="B93" s="44" t="s">
        <v>48</v>
      </c>
      <c r="C93" s="44"/>
      <c r="D93" s="44"/>
      <c r="E93" s="44"/>
      <c r="F93" s="44"/>
      <c r="G93" s="44"/>
    </row>
    <row r="94" spans="1:7" x14ac:dyDescent="0.25">
      <c r="A94" s="60" t="s">
        <v>27</v>
      </c>
      <c r="B94" s="48"/>
      <c r="C94" s="48"/>
      <c r="D94" s="48"/>
      <c r="E94" s="48"/>
      <c r="F94" s="48"/>
      <c r="G94" s="48"/>
    </row>
    <row r="95" spans="1:7" x14ac:dyDescent="0.25">
      <c r="A95" s="61" t="s">
        <v>46</v>
      </c>
      <c r="B95" s="41" t="s">
        <v>49</v>
      </c>
      <c r="C95" s="43"/>
      <c r="D95" s="43"/>
      <c r="E95" s="43"/>
      <c r="F95" s="43"/>
      <c r="G95" s="43"/>
    </row>
    <row r="96" spans="1:7" x14ac:dyDescent="0.25">
      <c r="A96" s="60" t="s">
        <v>45</v>
      </c>
      <c r="B96" s="46" t="s">
        <v>50</v>
      </c>
      <c r="C96" s="46"/>
      <c r="D96" s="46"/>
      <c r="E96" s="46"/>
      <c r="F96" s="46"/>
      <c r="G96" s="46"/>
    </row>
    <row r="97" spans="1:7" x14ac:dyDescent="0.25">
      <c r="A97" s="60"/>
      <c r="B97" s="46" t="s">
        <v>97</v>
      </c>
      <c r="C97" s="87">
        <v>136155.35999999999</v>
      </c>
      <c r="D97" s="87">
        <v>156077</v>
      </c>
      <c r="E97" s="87">
        <f>E62</f>
        <v>161789</v>
      </c>
      <c r="F97" s="87">
        <f>F62</f>
        <v>159478</v>
      </c>
      <c r="G97" s="87">
        <f>G62</f>
        <v>159950</v>
      </c>
    </row>
    <row r="98" spans="1:7" x14ac:dyDescent="0.25">
      <c r="A98" s="60" t="s">
        <v>27</v>
      </c>
      <c r="B98" s="48"/>
      <c r="C98" s="48"/>
      <c r="D98" s="48"/>
      <c r="E98" s="48"/>
      <c r="F98" s="48"/>
      <c r="G98" s="48"/>
    </row>
  </sheetData>
  <mergeCells count="4">
    <mergeCell ref="B86:G86"/>
    <mergeCell ref="A2:G2"/>
    <mergeCell ref="A4:G4"/>
    <mergeCell ref="A35:G3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3" max="6" man="1"/>
    <brk id="8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B16" sqref="B16:G16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21" t="s">
        <v>51</v>
      </c>
      <c r="B2" s="121"/>
      <c r="C2" s="121"/>
      <c r="D2" s="121"/>
      <c r="E2" s="121"/>
      <c r="F2" s="121"/>
      <c r="G2" s="121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21" t="s">
        <v>52</v>
      </c>
      <c r="B4" s="121"/>
      <c r="C4" s="121"/>
      <c r="D4" s="121"/>
      <c r="E4" s="121"/>
      <c r="F4" s="121"/>
      <c r="G4" s="121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38</v>
      </c>
      <c r="B6" s="37" t="s">
        <v>21</v>
      </c>
      <c r="C6" s="38" t="s">
        <v>86</v>
      </c>
      <c r="D6" s="38" t="s">
        <v>87</v>
      </c>
      <c r="E6" s="36" t="s">
        <v>108</v>
      </c>
      <c r="F6" s="36" t="s">
        <v>113</v>
      </c>
      <c r="G6" s="36" t="s">
        <v>114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53</v>
      </c>
      <c r="C8" s="92">
        <v>0</v>
      </c>
      <c r="D8" s="92">
        <v>0</v>
      </c>
      <c r="E8" s="92">
        <v>0</v>
      </c>
      <c r="F8" s="92">
        <v>0</v>
      </c>
      <c r="G8" s="92">
        <v>0</v>
      </c>
    </row>
    <row r="9" spans="1:10" x14ac:dyDescent="0.25">
      <c r="A9" s="55">
        <v>84</v>
      </c>
      <c r="B9" s="43" t="s">
        <v>54</v>
      </c>
      <c r="C9" s="41"/>
      <c r="D9" s="41"/>
      <c r="E9" s="41"/>
      <c r="F9" s="41"/>
      <c r="G9" s="41"/>
    </row>
    <row r="10" spans="1:10" x14ac:dyDescent="0.25">
      <c r="A10" s="55" t="s">
        <v>27</v>
      </c>
      <c r="B10" s="47"/>
      <c r="C10" s="43"/>
      <c r="D10" s="43"/>
      <c r="E10" s="43"/>
      <c r="F10" s="43"/>
      <c r="G10" s="43"/>
    </row>
    <row r="11" spans="1:10" x14ac:dyDescent="0.25">
      <c r="A11" s="41">
        <v>5</v>
      </c>
      <c r="B11" s="50" t="s">
        <v>55</v>
      </c>
      <c r="C11" s="92">
        <v>0</v>
      </c>
      <c r="D11" s="92">
        <v>0</v>
      </c>
      <c r="E11" s="92">
        <v>0</v>
      </c>
      <c r="F11" s="92">
        <v>0</v>
      </c>
      <c r="G11" s="92">
        <v>0</v>
      </c>
    </row>
    <row r="12" spans="1:10" x14ac:dyDescent="0.25">
      <c r="A12" s="55">
        <v>54</v>
      </c>
      <c r="B12" s="51" t="s">
        <v>56</v>
      </c>
      <c r="C12" s="43"/>
      <c r="D12" s="43"/>
      <c r="E12" s="43"/>
      <c r="F12" s="43"/>
      <c r="G12" s="43"/>
    </row>
    <row r="13" spans="1:10" x14ac:dyDescent="0.25">
      <c r="A13" s="55" t="s">
        <v>27</v>
      </c>
      <c r="B13" s="50"/>
      <c r="C13" s="43"/>
      <c r="D13" s="43"/>
      <c r="E13" s="42"/>
      <c r="F13" s="42"/>
      <c r="G13" s="42"/>
    </row>
    <row r="16" spans="1:10" ht="15.75" x14ac:dyDescent="0.25">
      <c r="B16" s="121" t="s">
        <v>57</v>
      </c>
      <c r="C16" s="121"/>
      <c r="D16" s="121"/>
      <c r="E16" s="121"/>
      <c r="F16" s="121"/>
      <c r="G16" s="121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38</v>
      </c>
      <c r="B18" s="37" t="s">
        <v>21</v>
      </c>
      <c r="C18" s="38" t="s">
        <v>86</v>
      </c>
      <c r="D18" s="38" t="s">
        <v>87</v>
      </c>
      <c r="E18" s="36" t="s">
        <v>108</v>
      </c>
      <c r="F18" s="36" t="s">
        <v>113</v>
      </c>
      <c r="G18" s="36" t="s">
        <v>114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78</v>
      </c>
      <c r="C20" s="41"/>
      <c r="D20" s="41"/>
      <c r="E20" s="41"/>
      <c r="F20" s="41"/>
      <c r="G20" s="41"/>
    </row>
    <row r="21" spans="1:7" x14ac:dyDescent="0.25">
      <c r="A21" s="55">
        <v>81</v>
      </c>
      <c r="B21" s="43" t="s">
        <v>79</v>
      </c>
      <c r="C21" s="43"/>
      <c r="D21" s="43"/>
      <c r="E21" s="43"/>
      <c r="F21" s="43"/>
      <c r="G21" s="43"/>
    </row>
    <row r="22" spans="1:7" x14ac:dyDescent="0.25">
      <c r="A22" s="82" t="s">
        <v>27</v>
      </c>
      <c r="B22" s="43"/>
      <c r="C22" s="63"/>
      <c r="D22" s="63"/>
      <c r="E22" s="63"/>
      <c r="F22" s="63"/>
      <c r="G22" s="63"/>
    </row>
    <row r="23" spans="1:7" x14ac:dyDescent="0.25">
      <c r="A23" s="63"/>
      <c r="B23" s="54"/>
      <c r="C23" s="63"/>
      <c r="D23" s="63"/>
      <c r="E23" s="63"/>
      <c r="F23" s="63"/>
      <c r="G23" s="63"/>
    </row>
    <row r="24" spans="1:7" x14ac:dyDescent="0.25">
      <c r="A24" s="63"/>
      <c r="B24" s="41" t="s">
        <v>58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</row>
    <row r="25" spans="1:7" x14ac:dyDescent="0.25">
      <c r="A25" s="41">
        <v>1</v>
      </c>
      <c r="B25" s="41" t="s">
        <v>39</v>
      </c>
      <c r="C25" s="41"/>
      <c r="D25" s="41"/>
      <c r="E25" s="41"/>
      <c r="F25" s="41"/>
      <c r="G25" s="41"/>
    </row>
    <row r="26" spans="1:7" x14ac:dyDescent="0.25">
      <c r="A26" s="55">
        <v>11</v>
      </c>
      <c r="B26" s="43" t="s">
        <v>39</v>
      </c>
      <c r="C26" s="43"/>
      <c r="D26" s="43"/>
      <c r="E26" s="43"/>
      <c r="F26" s="43"/>
      <c r="G26" s="43"/>
    </row>
    <row r="27" spans="1:7" x14ac:dyDescent="0.25">
      <c r="A27" s="82" t="s">
        <v>27</v>
      </c>
      <c r="B27" s="53"/>
      <c r="C27" s="63"/>
      <c r="D27" s="63"/>
      <c r="E27" s="63"/>
      <c r="F27" s="63"/>
      <c r="G27" s="63"/>
    </row>
    <row r="28" spans="1:7" x14ac:dyDescent="0.25">
      <c r="A28" s="41">
        <v>3</v>
      </c>
      <c r="B28" s="41" t="s">
        <v>40</v>
      </c>
      <c r="C28" s="41"/>
      <c r="D28" s="41"/>
      <c r="E28" s="42"/>
      <c r="F28" s="42"/>
      <c r="G28" s="42"/>
    </row>
    <row r="29" spans="1:7" x14ac:dyDescent="0.25">
      <c r="A29" s="55">
        <v>31</v>
      </c>
      <c r="B29" s="43" t="s">
        <v>40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77</v>
      </c>
      <c r="C30" s="41"/>
      <c r="D30" s="41"/>
      <c r="E30" s="42"/>
      <c r="F30" s="42"/>
      <c r="G30" s="42"/>
    </row>
    <row r="31" spans="1:7" x14ac:dyDescent="0.25">
      <c r="A31" s="55">
        <v>43</v>
      </c>
      <c r="B31" s="43" t="s">
        <v>76</v>
      </c>
      <c r="C31" s="43"/>
      <c r="D31" s="43"/>
      <c r="E31" s="42"/>
      <c r="F31" s="42"/>
      <c r="G31" s="42"/>
    </row>
    <row r="32" spans="1:7" x14ac:dyDescent="0.25">
      <c r="A32" s="55" t="s">
        <v>27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7"/>
  <sheetViews>
    <sheetView workbookViewId="0">
      <selection activeCell="G50" sqref="G50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62"/>
      <c r="B1" s="31"/>
      <c r="C1" s="31"/>
      <c r="D1" s="31"/>
      <c r="E1" s="31"/>
      <c r="F1" s="33"/>
      <c r="G1" s="33"/>
    </row>
    <row r="2" spans="1:7" ht="15.75" x14ac:dyDescent="0.25">
      <c r="A2" s="121" t="s">
        <v>59</v>
      </c>
      <c r="B2" s="122"/>
      <c r="C2" s="122"/>
      <c r="D2" s="122"/>
      <c r="E2" s="122"/>
      <c r="F2" s="122"/>
      <c r="G2" s="122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60</v>
      </c>
      <c r="B4" s="36" t="s">
        <v>21</v>
      </c>
      <c r="C4" s="38" t="s">
        <v>86</v>
      </c>
      <c r="D4" s="38" t="s">
        <v>87</v>
      </c>
      <c r="E4" s="36" t="s">
        <v>108</v>
      </c>
      <c r="F4" s="36" t="s">
        <v>113</v>
      </c>
      <c r="G4" s="36" t="s">
        <v>114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ht="38.25" x14ac:dyDescent="0.25">
      <c r="A6" s="66" t="s">
        <v>98</v>
      </c>
      <c r="B6" s="66" t="s">
        <v>99</v>
      </c>
      <c r="C6" s="94">
        <f>C7</f>
        <v>136155.36000000002</v>
      </c>
      <c r="D6" s="94">
        <f>D7</f>
        <v>156077</v>
      </c>
      <c r="E6" s="94">
        <f>E7</f>
        <v>161789</v>
      </c>
      <c r="F6" s="94">
        <f>F7</f>
        <v>159478</v>
      </c>
      <c r="G6" s="94">
        <f>G7</f>
        <v>159950</v>
      </c>
    </row>
    <row r="7" spans="1:7" ht="25.5" x14ac:dyDescent="0.25">
      <c r="A7" s="67" t="s">
        <v>100</v>
      </c>
      <c r="B7" s="66" t="s">
        <v>101</v>
      </c>
      <c r="C7" s="94">
        <f>C9+C11+C13+C14</f>
        <v>136155.36000000002</v>
      </c>
      <c r="D7" s="94">
        <f>D9+D11+D13+D14+D16</f>
        <v>156077</v>
      </c>
      <c r="E7" s="94">
        <f>E10+E12+E15+E17+E18</f>
        <v>161789</v>
      </c>
      <c r="F7" s="94">
        <f>F10+F12+F15+F17+F18</f>
        <v>159478</v>
      </c>
      <c r="G7" s="94">
        <f>G10+G12+G15+G17+G18</f>
        <v>159950</v>
      </c>
    </row>
    <row r="8" spans="1:7" x14ac:dyDescent="0.25">
      <c r="A8" s="83" t="s">
        <v>84</v>
      </c>
      <c r="B8" s="68" t="s">
        <v>63</v>
      </c>
      <c r="C8" s="42"/>
      <c r="D8" s="42"/>
      <c r="E8" s="42"/>
      <c r="F8" s="42"/>
      <c r="G8" s="42"/>
    </row>
    <row r="9" spans="1:7" x14ac:dyDescent="0.25">
      <c r="A9" s="83">
        <v>10</v>
      </c>
      <c r="B9" s="68" t="s">
        <v>39</v>
      </c>
      <c r="C9" s="86">
        <v>117390.88</v>
      </c>
      <c r="D9" s="86">
        <v>132170</v>
      </c>
      <c r="E9" s="86"/>
      <c r="F9" s="86"/>
      <c r="G9" s="86"/>
    </row>
    <row r="10" spans="1:7" x14ac:dyDescent="0.25">
      <c r="A10" s="83">
        <v>11</v>
      </c>
      <c r="B10" s="68" t="s">
        <v>39</v>
      </c>
      <c r="C10" s="86"/>
      <c r="D10" s="86"/>
      <c r="E10" s="86">
        <f>E23</f>
        <v>137110</v>
      </c>
      <c r="F10" s="86">
        <f>F23</f>
        <v>137578</v>
      </c>
      <c r="G10" s="86">
        <f>G23</f>
        <v>138050</v>
      </c>
    </row>
    <row r="11" spans="1:7" x14ac:dyDescent="0.25">
      <c r="A11" s="83">
        <v>32</v>
      </c>
      <c r="B11" s="68" t="s">
        <v>94</v>
      </c>
      <c r="C11" s="86">
        <v>4344.49</v>
      </c>
      <c r="D11" s="86">
        <v>7766</v>
      </c>
      <c r="E11" s="86"/>
      <c r="F11" s="86"/>
      <c r="G11" s="86"/>
    </row>
    <row r="12" spans="1:7" x14ac:dyDescent="0.25">
      <c r="A12" s="83">
        <v>43</v>
      </c>
      <c r="B12" s="68" t="s">
        <v>115</v>
      </c>
      <c r="C12" s="86"/>
      <c r="D12" s="86"/>
      <c r="E12" s="86">
        <f>E25</f>
        <v>4800</v>
      </c>
      <c r="F12" s="86">
        <f t="shared" ref="F12:G12" si="0">F25</f>
        <v>4800</v>
      </c>
      <c r="G12" s="86">
        <f t="shared" si="0"/>
        <v>4800</v>
      </c>
    </row>
    <row r="13" spans="1:7" x14ac:dyDescent="0.25">
      <c r="A13" s="83">
        <v>44</v>
      </c>
      <c r="B13" s="68" t="s">
        <v>95</v>
      </c>
      <c r="C13" s="87">
        <v>12219.99</v>
      </c>
      <c r="D13" s="87">
        <v>11101</v>
      </c>
      <c r="E13" s="87"/>
      <c r="F13" s="87"/>
      <c r="G13" s="87"/>
    </row>
    <row r="14" spans="1:7" x14ac:dyDescent="0.25">
      <c r="A14" s="83">
        <v>45</v>
      </c>
      <c r="B14" s="68" t="s">
        <v>96</v>
      </c>
      <c r="C14" s="86">
        <v>2200</v>
      </c>
      <c r="D14" s="86">
        <v>2000</v>
      </c>
      <c r="E14" s="86"/>
      <c r="F14" s="86"/>
      <c r="G14" s="86"/>
    </row>
    <row r="15" spans="1:7" x14ac:dyDescent="0.25">
      <c r="A15" s="83">
        <v>50</v>
      </c>
      <c r="B15" s="68" t="s">
        <v>116</v>
      </c>
      <c r="C15" s="86"/>
      <c r="D15" s="86"/>
      <c r="E15" s="86">
        <f>E28</f>
        <v>14600</v>
      </c>
      <c r="F15" s="86">
        <f t="shared" ref="F15:G15" si="1">F28</f>
        <v>14600</v>
      </c>
      <c r="G15" s="86">
        <f t="shared" si="1"/>
        <v>14600</v>
      </c>
    </row>
    <row r="16" spans="1:7" x14ac:dyDescent="0.25">
      <c r="A16" s="83">
        <v>51</v>
      </c>
      <c r="B16" s="68" t="s">
        <v>107</v>
      </c>
      <c r="C16" s="86"/>
      <c r="D16" s="86">
        <v>3040</v>
      </c>
      <c r="E16" s="86"/>
      <c r="F16" s="86"/>
      <c r="G16" s="86"/>
    </row>
    <row r="17" spans="1:7" x14ac:dyDescent="0.25">
      <c r="A17" s="83">
        <v>52</v>
      </c>
      <c r="B17" s="68" t="s">
        <v>117</v>
      </c>
      <c r="C17" s="86"/>
      <c r="D17" s="86"/>
      <c r="E17" s="86">
        <f>E30</f>
        <v>2500</v>
      </c>
      <c r="F17" s="86">
        <f t="shared" ref="F17:G17" si="2">F30</f>
        <v>2500</v>
      </c>
      <c r="G17" s="86">
        <f t="shared" si="2"/>
        <v>2500</v>
      </c>
    </row>
    <row r="18" spans="1:7" x14ac:dyDescent="0.25">
      <c r="A18" s="83">
        <v>61</v>
      </c>
      <c r="B18" s="68" t="s">
        <v>107</v>
      </c>
      <c r="C18" s="86"/>
      <c r="D18" s="86"/>
      <c r="E18" s="86">
        <f>E31</f>
        <v>2779</v>
      </c>
      <c r="F18" s="86">
        <f t="shared" ref="F18:G18" si="3">F31</f>
        <v>0</v>
      </c>
      <c r="G18" s="86">
        <f t="shared" si="3"/>
        <v>0</v>
      </c>
    </row>
    <row r="19" spans="1:7" s="65" customFormat="1" ht="25.5" x14ac:dyDescent="0.25">
      <c r="A19" s="69" t="s">
        <v>102</v>
      </c>
      <c r="B19" s="66" t="s">
        <v>103</v>
      </c>
      <c r="C19" s="94">
        <f>C20</f>
        <v>136155.36000000002</v>
      </c>
      <c r="D19" s="94">
        <f>D20</f>
        <v>156077</v>
      </c>
      <c r="E19" s="94">
        <f>E20</f>
        <v>161789</v>
      </c>
      <c r="F19" s="94">
        <f>F20</f>
        <v>159478</v>
      </c>
      <c r="G19" s="94">
        <f>G20</f>
        <v>159950</v>
      </c>
    </row>
    <row r="20" spans="1:7" x14ac:dyDescent="0.25">
      <c r="A20" s="79" t="s">
        <v>104</v>
      </c>
      <c r="B20" s="66" t="s">
        <v>105</v>
      </c>
      <c r="C20" s="94">
        <f>C22+C24+C26+C27</f>
        <v>136155.36000000002</v>
      </c>
      <c r="D20" s="94">
        <f>D22+D24+D26+D27+D29</f>
        <v>156077</v>
      </c>
      <c r="E20" s="94">
        <f>E23+E25+E28+E30+E31</f>
        <v>161789</v>
      </c>
      <c r="F20" s="94">
        <f>F23+F25+F28+F30+F31</f>
        <v>159478</v>
      </c>
      <c r="G20" s="94">
        <f>G23+G25+G28+G30+G31</f>
        <v>159950</v>
      </c>
    </row>
    <row r="21" spans="1:7" x14ac:dyDescent="0.25">
      <c r="A21" s="80" t="s">
        <v>66</v>
      </c>
      <c r="B21" s="68" t="s">
        <v>63</v>
      </c>
      <c r="C21" s="42"/>
      <c r="D21" s="42"/>
      <c r="E21" s="42"/>
      <c r="F21" s="42"/>
      <c r="G21" s="42"/>
    </row>
    <row r="22" spans="1:7" x14ac:dyDescent="0.25">
      <c r="A22" s="93">
        <v>10</v>
      </c>
      <c r="B22" s="74" t="s">
        <v>39</v>
      </c>
      <c r="C22" s="86">
        <v>117390.88</v>
      </c>
      <c r="D22" s="86">
        <v>132170</v>
      </c>
      <c r="E22" s="86"/>
      <c r="F22" s="86"/>
      <c r="G22" s="86"/>
    </row>
    <row r="23" spans="1:7" x14ac:dyDescent="0.25">
      <c r="A23" s="93">
        <v>11</v>
      </c>
      <c r="B23" s="74" t="s">
        <v>39</v>
      </c>
      <c r="C23" s="86"/>
      <c r="D23" s="86"/>
      <c r="E23" s="86">
        <f>E42</f>
        <v>137110</v>
      </c>
      <c r="F23" s="86">
        <f>F42</f>
        <v>137578</v>
      </c>
      <c r="G23" s="86">
        <f>G42</f>
        <v>138050</v>
      </c>
    </row>
    <row r="24" spans="1:7" x14ac:dyDescent="0.25">
      <c r="A24" s="93">
        <v>32</v>
      </c>
      <c r="B24" s="74" t="s">
        <v>94</v>
      </c>
      <c r="C24" s="86">
        <v>4344.49</v>
      </c>
      <c r="D24" s="86">
        <v>7766</v>
      </c>
      <c r="E24" s="86"/>
      <c r="F24" s="86"/>
      <c r="G24" s="86"/>
    </row>
    <row r="25" spans="1:7" x14ac:dyDescent="0.25">
      <c r="A25" s="93">
        <v>43</v>
      </c>
      <c r="B25" s="74" t="s">
        <v>115</v>
      </c>
      <c r="C25" s="86"/>
      <c r="D25" s="86"/>
      <c r="E25" s="86">
        <f>E44</f>
        <v>4800</v>
      </c>
      <c r="F25" s="86">
        <f t="shared" ref="F25:G25" si="4">F44</f>
        <v>4800</v>
      </c>
      <c r="G25" s="86">
        <f t="shared" si="4"/>
        <v>4800</v>
      </c>
    </row>
    <row r="26" spans="1:7" x14ac:dyDescent="0.25">
      <c r="A26" s="93">
        <v>44</v>
      </c>
      <c r="B26" s="74" t="s">
        <v>95</v>
      </c>
      <c r="C26" s="87">
        <v>12219.99</v>
      </c>
      <c r="D26" s="87">
        <v>11101</v>
      </c>
      <c r="E26" s="87"/>
      <c r="F26" s="87"/>
      <c r="G26" s="87"/>
    </row>
    <row r="27" spans="1:7" x14ac:dyDescent="0.25">
      <c r="A27" s="93">
        <v>45</v>
      </c>
      <c r="B27" s="74" t="s">
        <v>96</v>
      </c>
      <c r="C27" s="86">
        <v>2200</v>
      </c>
      <c r="D27" s="86">
        <v>2000</v>
      </c>
      <c r="E27" s="86"/>
      <c r="F27" s="86"/>
      <c r="G27" s="86"/>
    </row>
    <row r="28" spans="1:7" x14ac:dyDescent="0.25">
      <c r="A28" s="93">
        <v>50</v>
      </c>
      <c r="B28" s="74" t="s">
        <v>116</v>
      </c>
      <c r="C28" s="86"/>
      <c r="D28" s="86"/>
      <c r="E28" s="86">
        <f>E47</f>
        <v>14600</v>
      </c>
      <c r="F28" s="86">
        <f t="shared" ref="F28:G28" si="5">F47</f>
        <v>14600</v>
      </c>
      <c r="G28" s="86">
        <f t="shared" si="5"/>
        <v>14600</v>
      </c>
    </row>
    <row r="29" spans="1:7" x14ac:dyDescent="0.25">
      <c r="A29" s="93">
        <v>51</v>
      </c>
      <c r="B29" s="74" t="s">
        <v>107</v>
      </c>
      <c r="C29" s="86"/>
      <c r="D29" s="86">
        <v>3040</v>
      </c>
      <c r="E29" s="86"/>
      <c r="F29" s="86"/>
      <c r="G29" s="86"/>
    </row>
    <row r="30" spans="1:7" x14ac:dyDescent="0.25">
      <c r="A30" s="93">
        <v>52</v>
      </c>
      <c r="B30" s="74" t="s">
        <v>117</v>
      </c>
      <c r="C30" s="86"/>
      <c r="D30" s="86"/>
      <c r="E30" s="86">
        <f>E49</f>
        <v>2500</v>
      </c>
      <c r="F30" s="86">
        <f t="shared" ref="F30:G30" si="6">F49</f>
        <v>2500</v>
      </c>
      <c r="G30" s="86">
        <f t="shared" si="6"/>
        <v>2500</v>
      </c>
    </row>
    <row r="31" spans="1:7" x14ac:dyDescent="0.25">
      <c r="A31" s="93">
        <v>61</v>
      </c>
      <c r="B31" s="74" t="s">
        <v>107</v>
      </c>
      <c r="C31" s="86"/>
      <c r="D31" s="86"/>
      <c r="E31" s="86">
        <f>E50</f>
        <v>2779</v>
      </c>
      <c r="F31" s="86">
        <f t="shared" ref="F31:G31" si="7">F50</f>
        <v>0</v>
      </c>
      <c r="G31" s="86">
        <f t="shared" si="7"/>
        <v>0</v>
      </c>
    </row>
    <row r="32" spans="1:7" x14ac:dyDescent="0.25">
      <c r="A32" s="71" t="s">
        <v>67</v>
      </c>
      <c r="B32" s="72" t="s">
        <v>68</v>
      </c>
      <c r="C32" s="42"/>
      <c r="D32" s="42"/>
      <c r="E32" s="42"/>
      <c r="F32" s="42"/>
      <c r="G32" s="42"/>
    </row>
    <row r="33" spans="1:7" x14ac:dyDescent="0.25">
      <c r="A33" s="71">
        <v>1</v>
      </c>
      <c r="B33" s="72" t="s">
        <v>39</v>
      </c>
      <c r="C33" s="86">
        <f>C41</f>
        <v>117390.88</v>
      </c>
      <c r="D33" s="86">
        <f>D41</f>
        <v>132170</v>
      </c>
      <c r="E33" s="86">
        <f>E42</f>
        <v>137110</v>
      </c>
      <c r="F33" s="86">
        <f>F42</f>
        <v>137578</v>
      </c>
      <c r="G33" s="86">
        <f>G42</f>
        <v>138050</v>
      </c>
    </row>
    <row r="34" spans="1:7" x14ac:dyDescent="0.25">
      <c r="A34" s="71">
        <v>3</v>
      </c>
      <c r="B34" s="72" t="s">
        <v>90</v>
      </c>
      <c r="C34" s="86">
        <f>C43</f>
        <v>4344.49</v>
      </c>
      <c r="D34" s="86">
        <f>D43</f>
        <v>7766</v>
      </c>
      <c r="E34" s="86"/>
      <c r="F34" s="86"/>
      <c r="G34" s="86"/>
    </row>
    <row r="35" spans="1:7" x14ac:dyDescent="0.25">
      <c r="A35" s="71">
        <v>4</v>
      </c>
      <c r="B35" s="72" t="s">
        <v>106</v>
      </c>
      <c r="C35" s="86">
        <f>C45+C46</f>
        <v>14419.99</v>
      </c>
      <c r="D35" s="87">
        <f>D45+D46</f>
        <v>13101</v>
      </c>
      <c r="E35" s="87"/>
      <c r="F35" s="87"/>
      <c r="G35" s="87"/>
    </row>
    <row r="36" spans="1:7" x14ac:dyDescent="0.25">
      <c r="A36" s="71">
        <v>4</v>
      </c>
      <c r="B36" s="72" t="s">
        <v>77</v>
      </c>
      <c r="C36" s="86"/>
      <c r="D36" s="87"/>
      <c r="E36" s="87">
        <f>E44</f>
        <v>4800</v>
      </c>
      <c r="F36" s="87">
        <f t="shared" ref="F36:G36" si="8">F44</f>
        <v>4800</v>
      </c>
      <c r="G36" s="87">
        <f t="shared" si="8"/>
        <v>4800</v>
      </c>
    </row>
    <row r="37" spans="1:7" x14ac:dyDescent="0.25">
      <c r="A37" s="71">
        <v>5</v>
      </c>
      <c r="B37" s="72" t="s">
        <v>107</v>
      </c>
      <c r="C37" s="86"/>
      <c r="D37" s="86">
        <f>D48</f>
        <v>3040</v>
      </c>
      <c r="E37" s="86"/>
      <c r="F37" s="86"/>
      <c r="G37" s="86"/>
    </row>
    <row r="38" spans="1:7" x14ac:dyDescent="0.25">
      <c r="A38" s="71">
        <v>5</v>
      </c>
      <c r="B38" s="72" t="s">
        <v>106</v>
      </c>
      <c r="C38" s="86"/>
      <c r="D38" s="86"/>
      <c r="E38" s="86">
        <f>E49+E47</f>
        <v>17100</v>
      </c>
      <c r="F38" s="86">
        <f t="shared" ref="F38:G38" si="9">F49+F47</f>
        <v>17100</v>
      </c>
      <c r="G38" s="86">
        <f t="shared" si="9"/>
        <v>17100</v>
      </c>
    </row>
    <row r="39" spans="1:7" x14ac:dyDescent="0.25">
      <c r="A39" s="71">
        <v>6</v>
      </c>
      <c r="B39" s="72" t="s">
        <v>107</v>
      </c>
      <c r="C39" s="86"/>
      <c r="D39" s="86"/>
      <c r="E39" s="86">
        <f>E50</f>
        <v>2779</v>
      </c>
      <c r="F39" s="86">
        <f>F50</f>
        <v>0</v>
      </c>
      <c r="G39" s="86">
        <f>G50</f>
        <v>0</v>
      </c>
    </row>
    <row r="40" spans="1:7" x14ac:dyDescent="0.25">
      <c r="A40" s="73" t="s">
        <v>69</v>
      </c>
      <c r="B40" s="72" t="s">
        <v>70</v>
      </c>
      <c r="C40" s="42"/>
      <c r="D40" s="42"/>
      <c r="E40" s="42"/>
      <c r="F40" s="42"/>
      <c r="G40" s="42"/>
    </row>
    <row r="41" spans="1:7" x14ac:dyDescent="0.25">
      <c r="A41" s="93">
        <v>10</v>
      </c>
      <c r="B41" s="74" t="s">
        <v>39</v>
      </c>
      <c r="C41" s="86">
        <v>117390.88</v>
      </c>
      <c r="D41" s="86">
        <v>132170</v>
      </c>
      <c r="E41" s="86"/>
      <c r="F41" s="86"/>
      <c r="G41" s="86"/>
    </row>
    <row r="42" spans="1:7" x14ac:dyDescent="0.25">
      <c r="A42" s="93">
        <v>11</v>
      </c>
      <c r="B42" s="74" t="s">
        <v>39</v>
      </c>
      <c r="C42" s="86"/>
      <c r="D42" s="86"/>
      <c r="E42" s="86">
        <v>137110</v>
      </c>
      <c r="F42" s="86">
        <v>137578</v>
      </c>
      <c r="G42" s="86">
        <v>138050</v>
      </c>
    </row>
    <row r="43" spans="1:7" x14ac:dyDescent="0.25">
      <c r="A43" s="93">
        <v>32</v>
      </c>
      <c r="B43" s="74" t="s">
        <v>94</v>
      </c>
      <c r="C43" s="86">
        <v>4344.49</v>
      </c>
      <c r="D43" s="86">
        <v>7766</v>
      </c>
      <c r="E43" s="86"/>
      <c r="F43" s="86"/>
      <c r="G43" s="86"/>
    </row>
    <row r="44" spans="1:7" x14ac:dyDescent="0.25">
      <c r="A44" s="93">
        <v>43</v>
      </c>
      <c r="B44" s="74" t="s">
        <v>115</v>
      </c>
      <c r="C44" s="86"/>
      <c r="D44" s="86"/>
      <c r="E44" s="86">
        <v>4800</v>
      </c>
      <c r="F44" s="86">
        <v>4800</v>
      </c>
      <c r="G44" s="86">
        <v>4800</v>
      </c>
    </row>
    <row r="45" spans="1:7" x14ac:dyDescent="0.25">
      <c r="A45" s="93">
        <v>44</v>
      </c>
      <c r="B45" s="74" t="s">
        <v>95</v>
      </c>
      <c r="C45" s="87">
        <v>12219.99</v>
      </c>
      <c r="D45" s="87">
        <v>11101</v>
      </c>
      <c r="E45" s="87"/>
      <c r="F45" s="87"/>
      <c r="G45" s="87"/>
    </row>
    <row r="46" spans="1:7" x14ac:dyDescent="0.25">
      <c r="A46" s="93">
        <v>45</v>
      </c>
      <c r="B46" s="74" t="s">
        <v>96</v>
      </c>
      <c r="C46" s="86">
        <v>2200</v>
      </c>
      <c r="D46" s="86">
        <v>2000</v>
      </c>
      <c r="E46" s="86"/>
      <c r="F46" s="86"/>
      <c r="G46" s="86"/>
    </row>
    <row r="47" spans="1:7" x14ac:dyDescent="0.25">
      <c r="A47" s="93">
        <v>50</v>
      </c>
      <c r="B47" s="74" t="s">
        <v>116</v>
      </c>
      <c r="C47" s="86"/>
      <c r="D47" s="86"/>
      <c r="E47" s="86">
        <v>14600</v>
      </c>
      <c r="F47" s="86">
        <v>14600</v>
      </c>
      <c r="G47" s="86">
        <v>14600</v>
      </c>
    </row>
    <row r="48" spans="1:7" x14ac:dyDescent="0.25">
      <c r="A48" s="93">
        <v>51</v>
      </c>
      <c r="B48" s="74" t="s">
        <v>107</v>
      </c>
      <c r="C48" s="86"/>
      <c r="D48" s="86">
        <v>3040</v>
      </c>
      <c r="E48" s="86"/>
      <c r="F48" s="86"/>
      <c r="G48" s="86"/>
    </row>
    <row r="49" spans="1:7" x14ac:dyDescent="0.25">
      <c r="A49" s="93">
        <v>52</v>
      </c>
      <c r="B49" s="74" t="s">
        <v>117</v>
      </c>
      <c r="C49" s="86"/>
      <c r="D49" s="86"/>
      <c r="E49" s="86">
        <v>2500</v>
      </c>
      <c r="F49" s="86">
        <v>2500</v>
      </c>
      <c r="G49" s="86">
        <v>2500</v>
      </c>
    </row>
    <row r="50" spans="1:7" x14ac:dyDescent="0.25">
      <c r="A50" s="93">
        <v>61</v>
      </c>
      <c r="B50" s="74" t="s">
        <v>107</v>
      </c>
      <c r="C50" s="86"/>
      <c r="D50" s="86"/>
      <c r="E50" s="86">
        <v>2779</v>
      </c>
      <c r="F50" s="86"/>
      <c r="G50" s="86"/>
    </row>
    <row r="51" spans="1:7" x14ac:dyDescent="0.25">
      <c r="A51" s="69" t="s">
        <v>71</v>
      </c>
      <c r="B51" s="66" t="s">
        <v>72</v>
      </c>
      <c r="C51" s="42"/>
      <c r="D51" s="42"/>
      <c r="E51" s="42"/>
      <c r="F51" s="42"/>
      <c r="G51" s="42"/>
    </row>
    <row r="52" spans="1:7" x14ac:dyDescent="0.25">
      <c r="A52" s="70" t="s">
        <v>66</v>
      </c>
      <c r="B52" s="68" t="s">
        <v>63</v>
      </c>
      <c r="C52" s="42"/>
      <c r="D52" s="42"/>
      <c r="E52" s="42"/>
      <c r="F52" s="42"/>
      <c r="G52" s="52"/>
    </row>
    <row r="53" spans="1:7" x14ac:dyDescent="0.25">
      <c r="A53" s="71" t="s">
        <v>67</v>
      </c>
      <c r="B53" s="72" t="s">
        <v>68</v>
      </c>
      <c r="C53" s="42"/>
      <c r="D53" s="42"/>
      <c r="E53" s="42"/>
      <c r="F53" s="42"/>
      <c r="G53" s="52"/>
    </row>
    <row r="54" spans="1:7" x14ac:dyDescent="0.25">
      <c r="A54" s="73" t="s">
        <v>69</v>
      </c>
      <c r="B54" s="72" t="s">
        <v>70</v>
      </c>
      <c r="C54" s="42"/>
      <c r="D54" s="42"/>
      <c r="E54" s="42"/>
      <c r="F54" s="42"/>
      <c r="G54" s="52"/>
    </row>
    <row r="55" spans="1:7" x14ac:dyDescent="0.25">
      <c r="A55" s="74" t="s">
        <v>37</v>
      </c>
      <c r="B55" s="74"/>
      <c r="C55" s="42"/>
      <c r="D55" s="42"/>
      <c r="E55" s="42"/>
      <c r="F55" s="42"/>
      <c r="G55" s="52"/>
    </row>
    <row r="56" spans="1:7" x14ac:dyDescent="0.25">
      <c r="A56" s="67" t="s">
        <v>73</v>
      </c>
      <c r="B56" s="66" t="s">
        <v>61</v>
      </c>
      <c r="C56" s="42"/>
      <c r="D56" s="42"/>
      <c r="E56" s="42"/>
      <c r="F56" s="42"/>
      <c r="G56" s="42"/>
    </row>
    <row r="57" spans="1:7" x14ac:dyDescent="0.25">
      <c r="A57" s="81" t="s">
        <v>62</v>
      </c>
      <c r="B57" s="68" t="s">
        <v>63</v>
      </c>
      <c r="C57" s="42"/>
      <c r="D57" s="42"/>
      <c r="E57" s="42"/>
      <c r="F57" s="42"/>
      <c r="G57" s="42"/>
    </row>
    <row r="58" spans="1:7" s="65" customFormat="1" x14ac:dyDescent="0.25">
      <c r="A58" s="69" t="s">
        <v>64</v>
      </c>
      <c r="B58" s="66" t="s">
        <v>65</v>
      </c>
      <c r="C58" s="64"/>
      <c r="D58" s="64"/>
      <c r="E58" s="64"/>
      <c r="F58" s="64"/>
      <c r="G58" s="64"/>
    </row>
    <row r="59" spans="1:7" x14ac:dyDescent="0.25">
      <c r="A59" s="79" t="s">
        <v>71</v>
      </c>
      <c r="B59" s="66" t="s">
        <v>72</v>
      </c>
      <c r="C59" s="42"/>
      <c r="D59" s="42"/>
      <c r="E59" s="42"/>
      <c r="F59" s="42"/>
      <c r="G59" s="42"/>
    </row>
    <row r="60" spans="1:7" x14ac:dyDescent="0.25">
      <c r="A60" s="80" t="s">
        <v>66</v>
      </c>
      <c r="B60" s="68" t="s">
        <v>63</v>
      </c>
      <c r="C60" s="42"/>
      <c r="D60" s="42"/>
      <c r="E60" s="42"/>
      <c r="F60" s="42"/>
      <c r="G60" s="52"/>
    </row>
    <row r="61" spans="1:7" x14ac:dyDescent="0.25">
      <c r="A61" s="71" t="s">
        <v>67</v>
      </c>
      <c r="B61" s="72" t="s">
        <v>68</v>
      </c>
      <c r="C61" s="42"/>
      <c r="D61" s="42"/>
      <c r="E61" s="42"/>
      <c r="F61" s="42"/>
      <c r="G61" s="52"/>
    </row>
    <row r="62" spans="1:7" x14ac:dyDescent="0.25">
      <c r="A62" s="73" t="s">
        <v>69</v>
      </c>
      <c r="B62" s="72" t="s">
        <v>70</v>
      </c>
      <c r="C62" s="42"/>
      <c r="D62" s="42"/>
      <c r="E62" s="42"/>
      <c r="F62" s="42"/>
      <c r="G62" s="52"/>
    </row>
    <row r="63" spans="1:7" x14ac:dyDescent="0.25">
      <c r="A63" s="80" t="s">
        <v>80</v>
      </c>
      <c r="B63" s="68" t="s">
        <v>63</v>
      </c>
      <c r="C63" s="42"/>
      <c r="D63" s="42"/>
      <c r="E63" s="42"/>
      <c r="F63" s="42"/>
      <c r="G63" s="52"/>
    </row>
    <row r="64" spans="1:7" x14ac:dyDescent="0.25">
      <c r="A64" s="71" t="s">
        <v>67</v>
      </c>
      <c r="B64" s="72" t="s">
        <v>68</v>
      </c>
      <c r="C64" s="42"/>
      <c r="D64" s="42"/>
      <c r="E64" s="42"/>
      <c r="F64" s="42"/>
      <c r="G64" s="52"/>
    </row>
    <row r="65" spans="1:7" x14ac:dyDescent="0.25">
      <c r="A65" s="73" t="s">
        <v>69</v>
      </c>
      <c r="B65" s="72" t="s">
        <v>70</v>
      </c>
      <c r="C65" s="42"/>
      <c r="D65" s="42"/>
      <c r="E65" s="42"/>
      <c r="F65" s="42"/>
      <c r="G65" s="52"/>
    </row>
    <row r="66" spans="1:7" x14ac:dyDescent="0.25">
      <c r="A66" s="72" t="s">
        <v>74</v>
      </c>
      <c r="B66" s="72"/>
      <c r="C66" s="42"/>
      <c r="D66" s="42"/>
      <c r="E66" s="42"/>
      <c r="F66" s="42"/>
      <c r="G66" s="52"/>
    </row>
    <row r="67" spans="1:7" x14ac:dyDescent="0.25">
      <c r="A67" s="32" t="s">
        <v>85</v>
      </c>
    </row>
  </sheetData>
  <mergeCells count="1">
    <mergeCell ref="A2:G2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